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OPPCM\2023\Entregable 5\Versión final\"/>
    </mc:Choice>
  </mc:AlternateContent>
  <bookViews>
    <workbookView xWindow="0" yWindow="0" windowWidth="20490" windowHeight="7155" activeTab="9"/>
  </bookViews>
  <sheets>
    <sheet name="I1" sheetId="8" r:id="rId1"/>
    <sheet name="C1" sheetId="16" r:id="rId2"/>
    <sheet name="I2" sheetId="9" r:id="rId3"/>
    <sheet name="C2" sheetId="15" r:id="rId4"/>
    <sheet name="I3" sheetId="10" r:id="rId5"/>
    <sheet name="C3" sheetId="14" r:id="rId6"/>
    <sheet name="I4" sheetId="11" r:id="rId7"/>
    <sheet name="C4" sheetId="24" r:id="rId8"/>
    <sheet name="I5" sheetId="12" r:id="rId9"/>
    <sheet name="C5" sheetId="17" r:id="rId10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24" l="1"/>
  <c r="H13" i="11"/>
  <c r="H15" i="11" s="1"/>
  <c r="H14" i="11"/>
  <c r="H6" i="12"/>
  <c r="H12" i="11"/>
  <c r="F50" i="24"/>
  <c r="I30" i="14"/>
  <c r="F27" i="14"/>
  <c r="H7" i="10"/>
  <c r="I21" i="15"/>
  <c r="F21" i="15"/>
  <c r="H10" i="9"/>
  <c r="I39" i="16"/>
  <c r="F39" i="16"/>
  <c r="E12" i="11"/>
  <c r="H8" i="12"/>
  <c r="H7" i="12"/>
  <c r="H9" i="10"/>
  <c r="H8" i="10"/>
  <c r="I22" i="15"/>
  <c r="H14" i="8"/>
  <c r="H13" i="8"/>
  <c r="H12" i="9"/>
  <c r="H13" i="9" s="1"/>
  <c r="H11" i="9"/>
  <c r="I15" i="17"/>
  <c r="F15" i="17"/>
  <c r="F4" i="17"/>
  <c r="F5" i="17"/>
  <c r="F6" i="17"/>
  <c r="F7" i="17"/>
  <c r="F8" i="17"/>
  <c r="F9" i="17"/>
  <c r="F10" i="17"/>
  <c r="F11" i="17"/>
  <c r="F12" i="17"/>
  <c r="F13" i="17"/>
  <c r="F14" i="17"/>
  <c r="F3" i="17"/>
  <c r="E6" i="12"/>
  <c r="E4" i="12"/>
  <c r="E5" i="12"/>
  <c r="E3" i="12"/>
  <c r="E7" i="10"/>
  <c r="E6" i="11"/>
  <c r="E7" i="11"/>
  <c r="E8" i="11"/>
  <c r="E9" i="11"/>
  <c r="E10" i="11"/>
  <c r="E11" i="11"/>
  <c r="I29" i="14"/>
  <c r="I28" i="14"/>
  <c r="I27" i="14"/>
  <c r="F4" i="14"/>
  <c r="F5" i="14"/>
  <c r="F6" i="14"/>
  <c r="F7" i="14"/>
  <c r="F8" i="14"/>
  <c r="F9" i="14"/>
  <c r="F10" i="14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4" i="15"/>
  <c r="F5" i="15"/>
  <c r="F6" i="15"/>
  <c r="F7" i="15"/>
  <c r="F8" i="15"/>
  <c r="F9" i="15"/>
  <c r="F10" i="15"/>
  <c r="F11" i="15"/>
  <c r="F12" i="15"/>
  <c r="F13" i="15"/>
  <c r="F14" i="15"/>
  <c r="F15" i="15"/>
  <c r="F16" i="15"/>
  <c r="F17" i="15"/>
  <c r="F18" i="15"/>
  <c r="F20" i="15"/>
  <c r="E4" i="9"/>
  <c r="E5" i="9"/>
  <c r="E6" i="9"/>
  <c r="E7" i="9"/>
  <c r="E8" i="9"/>
  <c r="E9" i="9"/>
  <c r="I42" i="16"/>
  <c r="E8" i="8"/>
  <c r="E12" i="8" s="1"/>
  <c r="H12" i="8"/>
  <c r="E9" i="8"/>
  <c r="E10" i="8"/>
  <c r="E11" i="8"/>
  <c r="I53" i="24"/>
  <c r="I52" i="24"/>
  <c r="I51" i="24"/>
  <c r="F4" i="24"/>
  <c r="F5" i="24"/>
  <c r="F6" i="24"/>
  <c r="F7" i="24"/>
  <c r="F8" i="24"/>
  <c r="F9" i="24"/>
  <c r="F10" i="24"/>
  <c r="F11" i="24"/>
  <c r="F12" i="24"/>
  <c r="F13" i="24"/>
  <c r="F14" i="24"/>
  <c r="F15" i="24"/>
  <c r="F16" i="24"/>
  <c r="F17" i="24"/>
  <c r="F18" i="24"/>
  <c r="F19" i="24"/>
  <c r="F20" i="24"/>
  <c r="F21" i="24"/>
  <c r="F22" i="24"/>
  <c r="F23" i="24"/>
  <c r="F24" i="24"/>
  <c r="F25" i="24"/>
  <c r="F26" i="24"/>
  <c r="F27" i="24"/>
  <c r="F28" i="24"/>
  <c r="F29" i="24"/>
  <c r="F30" i="24"/>
  <c r="F31" i="24"/>
  <c r="F32" i="24"/>
  <c r="F33" i="24"/>
  <c r="F34" i="24"/>
  <c r="F35" i="24"/>
  <c r="F36" i="24"/>
  <c r="F37" i="24"/>
  <c r="F38" i="24"/>
  <c r="F39" i="24"/>
  <c r="F40" i="24"/>
  <c r="F41" i="24"/>
  <c r="F42" i="24"/>
  <c r="F43" i="24"/>
  <c r="F44" i="24"/>
  <c r="F45" i="24"/>
  <c r="F46" i="24"/>
  <c r="F47" i="24"/>
  <c r="F48" i="24"/>
  <c r="F49" i="24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" i="16"/>
  <c r="F3" i="24"/>
  <c r="E6" i="8"/>
  <c r="E5" i="8"/>
  <c r="E4" i="8"/>
  <c r="H9" i="12" l="1"/>
  <c r="H10" i="10"/>
  <c r="H15" i="8"/>
  <c r="I17" i="17"/>
  <c r="I16" i="17"/>
  <c r="I18" i="17" s="1"/>
  <c r="E3" i="10" l="1"/>
  <c r="I41" i="16" l="1"/>
  <c r="I40" i="16"/>
  <c r="I23" i="15"/>
  <c r="F3" i="14"/>
  <c r="E4" i="10" l="1"/>
  <c r="E5" i="10"/>
  <c r="E6" i="10"/>
  <c r="E7" i="8"/>
  <c r="E3" i="8"/>
  <c r="E3" i="9"/>
  <c r="E10" i="9" s="1"/>
  <c r="F3" i="15"/>
  <c r="E5" i="11"/>
  <c r="E4" i="11"/>
  <c r="E3" i="11"/>
  <c r="I24" i="15" l="1"/>
</calcChain>
</file>

<file path=xl/sharedStrings.xml><?xml version="1.0" encoding="utf-8"?>
<sst xmlns="http://schemas.openxmlformats.org/spreadsheetml/2006/main" count="328" uniqueCount="204">
  <si>
    <t>CUMPLIMIENTO ANUAL</t>
  </si>
  <si>
    <t>PROMEDIO</t>
  </si>
  <si>
    <t>VALOR MÁXIMO AVANCE CUATRIENIO</t>
  </si>
  <si>
    <t>VALOR MÍNIMO AVANCE CUATRIENIO</t>
  </si>
  <si>
    <t>TAMAÑO DEL INTERVALO AVANCE CUATRIENIO</t>
  </si>
  <si>
    <t>NA</t>
  </si>
  <si>
    <t>PROGRAMAS</t>
  </si>
  <si>
    <t>INDICADORES DE PRODUCTO</t>
  </si>
  <si>
    <t>INDICADORES DE RESULTADO</t>
  </si>
  <si>
    <t>Promedio</t>
  </si>
  <si>
    <t>Cumplimiento anual</t>
  </si>
  <si>
    <t>Avance</t>
  </si>
  <si>
    <t>AVANCE</t>
  </si>
  <si>
    <t>4.1.1 Emisiones evitadas de CO2 en el transporte público colectivo y de mediana capacidad</t>
  </si>
  <si>
    <t>4.1.2 Emisiones evitadas de PM2.5 en el transporte público colectivo y de mediana capacidad</t>
  </si>
  <si>
    <t>4.1.3 Participación de los viajes en bicicleta en los viajes totales de la ciudad</t>
  </si>
  <si>
    <t>4.1.4 Participación de los viajes peatonales en los viajes totales de la ciudad</t>
  </si>
  <si>
    <t>4.1.5 Infraestructura para la movilidad sostenible en buen estado</t>
  </si>
  <si>
    <t>4.1.6 Mortalidad por incidentes de tránsito</t>
  </si>
  <si>
    <t>4.1.7 Participación de mujeres en los viajes en bicicleta en la red ciclista</t>
  </si>
  <si>
    <t>4.1.8 Tiempos de respuesta a incidentes de tránsito</t>
  </si>
  <si>
    <t>4.1.9 Concentración promedio anual de PM2.5 en el municipio de Medellín</t>
  </si>
  <si>
    <t>CUMPLIMIENTO ANUAL JUNIO</t>
  </si>
  <si>
    <t>AVANCE JUNIO</t>
  </si>
  <si>
    <t>4.1.1.1 Tramo 1 del Sistema Metro de la 80 construido</t>
  </si>
  <si>
    <t>4.1.1.2 Buses de transporte público con tecnología eléctrica operando</t>
  </si>
  <si>
    <t xml:space="preserve"> 4.1.1 Movilidad con tecnologías más limpias y nuevas tendencias familias</t>
  </si>
  <si>
    <t>4.1.1.3 Estudio técnico, básico de una línea del metro subterráneo formulado</t>
  </si>
  <si>
    <t>4.1.1.4 Espacio para almacenamiento y recarga de vehículos con sistemas de movilidad sostenible implementado y operando</t>
  </si>
  <si>
    <t>4.1.1.5 Zonas Urbanas de Aire Protegido implementadas y operando</t>
  </si>
  <si>
    <t>4.1.1.6 Estructuración técnica, legal y financiera de la nueva conexión al aeropuerto JMC con el SITVA gestionada ante autoridad competente</t>
  </si>
  <si>
    <t>4.1.1.7 Estudio técnico para evaluar los parámetros de operación y de viabilidad financiera para la prestación de servicios de buses nocturnos realizado</t>
  </si>
  <si>
    <t>4.1.1.8 Política pública de renovación vehicular formulada, aprobada y con un plan de acción para su ejecución</t>
  </si>
  <si>
    <t>4.1.2.1 Kilómetros de red ciclista diseñados</t>
  </si>
  <si>
    <t>4.1.2.2 Guía de intervención con criterios para la movilidad activa con enfoque de género formulada</t>
  </si>
  <si>
    <t>4.1.2 Medellín caminable y pedaleable pertinente y oportuna</t>
  </si>
  <si>
    <t>4.1.2.5 Red ciclista diseñada, articulada a la red existente para conectar el norte y el sur de la ciudad</t>
  </si>
  <si>
    <t>4.1.2.6 Andenes rehabilitados y construidos</t>
  </si>
  <si>
    <t>4.1.2.7 Ciclo infraestructura urbana mantenida</t>
  </si>
  <si>
    <t>4.1.2.8 Ciclo infraestructura construidas</t>
  </si>
  <si>
    <t>4.1.2.9 Corredor de conexión de la Universidad de Antioquia y la Universidad Nacional (sede El Volador) con la red ciclista existente, diseñado y ejecutado</t>
  </si>
  <si>
    <t>4.1.2.10 Piloto de cicloparqueadero con carga para bicicletas eléctricas y vehículos de micromovilidad implementado</t>
  </si>
  <si>
    <t>4.1.2.11 Racks de cicloparqueaderos construidos en espacio público y en sedes del conglomerado municipal</t>
  </si>
  <si>
    <t>4.1.2.12 Documento técnico que soporte la futura regulación de la micromovilidad formulado</t>
  </si>
  <si>
    <t>4.1.2.13 Piloto de movilidad activa para la zona media y alta pendiente de la ciudad que contemple bicicletas eléctricas, gestionado</t>
  </si>
  <si>
    <t>4.1.4 Infraestructura para la movilidad sostenible e incluyente</t>
  </si>
  <si>
    <t>4.1.4.1 Vía urbana construida</t>
  </si>
  <si>
    <t>4.1.4.2 Vía urbana mantenida</t>
  </si>
  <si>
    <t>4.1.4.3 Vía terciaria mantenida</t>
  </si>
  <si>
    <t>4.1.4.4 Puente construido</t>
  </si>
  <si>
    <t>4.1.4.5 Obras de estabilización de taludes en vías urbanas realizadas</t>
  </si>
  <si>
    <t>4.1.4.6 Estudios y diseños para proyectos a cargo de SIF realizados</t>
  </si>
  <si>
    <t>4.1.4.7 Intercambios para el corredor Metro de la 80 construidos</t>
  </si>
  <si>
    <t>4.1.5 Transformación cultural para la movilidad sostenible y segura</t>
  </si>
  <si>
    <t>4.1.5.1 Actores viales intervenidos con estrategias de gestión social y educativa para la transformación cultural hacia la Movilidad Sostenible y segura</t>
  </si>
  <si>
    <t>4.1.5.2 Campañas de comunicación realizadas para la transformación cultural hacia la Movilidad Sostenible y segura fundamentados en los enfoques de visión cero, perspectiva de género y accesibilidad universal</t>
  </si>
  <si>
    <t>4.2.1 Cobertura de acueducto en la zona rural</t>
  </si>
  <si>
    <t>4.2.2 Cobertura de alcantarillado en la zona rural</t>
  </si>
  <si>
    <t>4.2.4 Contenedores de residuos sólidos instalados</t>
  </si>
  <si>
    <t>4.2.5 Estación de transferencia de residuos sólidos puesta en marcha</t>
  </si>
  <si>
    <t>4.2.6 Hogares que acceden a soluciones de agua y saneamiento básico por el programa Conexiones por la Vida</t>
  </si>
  <si>
    <t>4.2.7 Aprovechamiento de residuos sólidos (toneladas aprovechadas frente a total toneladas producidas)</t>
  </si>
  <si>
    <t>4.2.1 Ahorro, consumo racional y gestión de servicios públicos</t>
  </si>
  <si>
    <t>4.2.1.1 Nuevas viviendas que se conectan al servicio de gas natural domiciliario</t>
  </si>
  <si>
    <t>4.2.1.2 Viviendas nuevas conectadas a soluciones de suministro de agua potable, con énfasis en la ruralidad</t>
  </si>
  <si>
    <t>4.2.1.3 Viviendas nuevas conectadas a soluciones de saneamiento, con énfasis en la ruralidad</t>
  </si>
  <si>
    <t>4.2.1.4 Personas que reciben el auspicio del Mínimo Vital de Agua Potable</t>
  </si>
  <si>
    <t>4.2.1.5 Luminarias LED en el sistema de alumbrado público e iluminación ornamental del Municipio</t>
  </si>
  <si>
    <t>4.2.1.6 Subsidios mensuales de acueducto entregados en el marco del Fondo de Solidaridad y Redistribución de Ingresos</t>
  </si>
  <si>
    <t>4.2.1.7 Subsidios mensuales de alcantarillado entregados en el marco del Fondo de Solidaridad y Redistribución de Ingresos</t>
  </si>
  <si>
    <t>4.2.1.8 Subsidios mensuales de aseo entregados en el marco del Fondo de Solidaridad y Redistribución de Ingresos</t>
  </si>
  <si>
    <t>4.2.1.9 Comités de desarrollo y control social constituidos que están activos y operando</t>
  </si>
  <si>
    <t>4.2.1.10 Parques, plazoletas y escenarios deportivos iluminados con energía solar</t>
  </si>
  <si>
    <t>4.2.1.11 Desarrollo de aplicación tecnológica para la autogestión de los servicios públicos</t>
  </si>
  <si>
    <t>4.2.1.12 Hogares y empresas autogeneradores de energía</t>
  </si>
  <si>
    <t>4.2.2 Economía Circular y Gestión de residuos sólidos</t>
  </si>
  <si>
    <t>4.2.2.1 Viviendas cubiertas con la campaña "Tú Separas, Yo Reciclo"</t>
  </si>
  <si>
    <t>4.2.2.2 Proyectos de diagnóstico, educación y gestión de RCD Implementados</t>
  </si>
  <si>
    <t>4.2.2.3 Recicladores acompañados</t>
  </si>
  <si>
    <t>4.2.2.4 Reducción de puntos críticos de residuos sólidos</t>
  </si>
  <si>
    <t>4.2.2.5 Planta piloto para el aprovechamiento de residuos sólidos implementada</t>
  </si>
  <si>
    <t>4.2.2.6 Política Publica de Economía Circular formulada</t>
  </si>
  <si>
    <t>4.3.1 Plan de acción de la política de biodiversidad implementado</t>
  </si>
  <si>
    <t>4.3.2 Animales adoptados respecto a los rescatados a través del programa de Bienestar Animal</t>
  </si>
  <si>
    <t>4.3.3 Quebradas intervenidas ambientalmente</t>
  </si>
  <si>
    <t>4.3.4 Población sensibilizada por procesos pedagógicos y culturales ambientales</t>
  </si>
  <si>
    <t>4.3.1 Protección y gestión de la biodiversidad</t>
  </si>
  <si>
    <t>4.3.1.1 Ecosistemas estratégicos con acciones de conservación</t>
  </si>
  <si>
    <t>4.3.1.2 Plan de acción para la implementación de la política de biodiversidad de Medellín elaborado</t>
  </si>
  <si>
    <t>4.3.1.3 Nuevas áreas para la conservación y disfrute de la biodiversidad</t>
  </si>
  <si>
    <t>4.3.1.4 Acciones para la consolidación del refugio de vida silvestre ejecutadas</t>
  </si>
  <si>
    <t>4.3.2 Protección de la vida animal</t>
  </si>
  <si>
    <t>4.3.2.1 Animales adoptados</t>
  </si>
  <si>
    <t>4.3.2.2 Animales identificados con microchip</t>
  </si>
  <si>
    <t>4.3.2.3 Proyectos para el manejo y la protección de las abejas y avispas en el municipio de Medellín implementados</t>
  </si>
  <si>
    <t>4.3.2.4 Personas educadas en manejo responsable de animales de compañía</t>
  </si>
  <si>
    <t>4.3.3 Educación y sostenibilidad ambiental</t>
  </si>
  <si>
    <t>4.3.3.1 Instancias de articulación interinstitucional fortalecidas</t>
  </si>
  <si>
    <t>4.3.3.2 Portal Web de Información de la Gestión Ambiental de la Secretaría de Medio Ambiente implementado</t>
  </si>
  <si>
    <t>4.3.3.3 Hogares sensibilizados en buenas prácticas de producción y consumo sostenible</t>
  </si>
  <si>
    <t>4.3.3.4 Firmantes del Pacto por la Calidad del Aire</t>
  </si>
  <si>
    <t>4.3.3.5 Ecohuertas implementadas, con acompañamiento y seguimiento</t>
  </si>
  <si>
    <t>4.3.3.6 Campañas de comunicación y divulgación de buenas prácticas ambientales implementadas</t>
  </si>
  <si>
    <t>4.3.3.7 Empresas acompañadas en buenas prácticas de producción y consumo sostenible</t>
  </si>
  <si>
    <t>4.3.3.8 Modelo de gestión integral del ruido en el municipio de Medellín diseñado</t>
  </si>
  <si>
    <t>4.3.3.9 Acciones de implementación del PIGECA a nivel municipal desarrolladas</t>
  </si>
  <si>
    <t>4.3.3.10 Mecanismo de seguimiento y monitoreo a firmantes del Pacto por la Calidad del Aire implementado</t>
  </si>
  <si>
    <t>4.3.3.11 Política Pública de Educación Ambiental actualizada</t>
  </si>
  <si>
    <t>4.3.4 Gestión Integral del sistema hidrográfico</t>
  </si>
  <si>
    <t>4.3.4.1 Nivel promedio fósforo reducido en el lago del Parque Norte</t>
  </si>
  <si>
    <t>4.3.4.2 Área de cuencas internas y externas abastecedoras con acciones de conservación</t>
  </si>
  <si>
    <t>4.3.4.3 Acciones para administración del recurso hídrico elaboradas o implementadas</t>
  </si>
  <si>
    <t>4.3.4.4 Longitud de cauces de quebradas intervenidos</t>
  </si>
  <si>
    <t>4.3.4.5 Plan para recuperación del lago del Parque Norte formulado</t>
  </si>
  <si>
    <t>4.4.1 Territorio en tratamiento de renovación urbana gestionado para su intervención y transformación</t>
  </si>
  <si>
    <t>4.4.2 Espacio público regulado por medio de autorizaciones a venteros informales para la ocupación temporal</t>
  </si>
  <si>
    <t>4.4.3 Espacio Público efectivo generado</t>
  </si>
  <si>
    <t>4.4.4 Espacio público construido</t>
  </si>
  <si>
    <t>4.4.5 Capacidad de respuesta y recuperación para el manejo de desastres</t>
  </si>
  <si>
    <t>4.4.6 Medidas para la reducción del riesgo de desastres implementadas</t>
  </si>
  <si>
    <t>4.4.7 Nuevos hogares que superan el déficit cuantitativo de vivienda</t>
  </si>
  <si>
    <t>4.4.8 Nuevos hogares que superan el déficit cualitativo de vivienda</t>
  </si>
  <si>
    <t>4.4.9 Modelo de gestión del monitoreo, verificación y reporte del plan de acción climática implementado</t>
  </si>
  <si>
    <t>4.4.1.1 Política pública de Protección a Moradores y Actividades Económicas y productivas instrumentada</t>
  </si>
  <si>
    <t>4.4.1.2 Instrumentos de financiación del POT, formulados adoptados y operando</t>
  </si>
  <si>
    <t>4.4.1.3 Proyectos Estratégicos viabilizados y tramitados</t>
  </si>
  <si>
    <t>4.4.1.4 Mesas de concertación con comunidades de base en zonas de renovación urbana; unidad de medida</t>
  </si>
  <si>
    <t>4.4.1.5 Obras construidas del proyecto de valorización El Poblado</t>
  </si>
  <si>
    <t>4.4.1.6 Estrategia de concertación y diálogo para el desarrollo de ejercicios de renovación y planificación territorial en el barrio Moravia formulada e implementada</t>
  </si>
  <si>
    <t>4.4.2 Espacio público para el disfrute colectivo y la sostenibilidad territorial</t>
  </si>
  <si>
    <t>4.4.2.1 Espacios públicos mejorados en áreas y corredores de revitalización estratégica y económica</t>
  </si>
  <si>
    <t>4.4.2.2 Planes estratégicos para la gestión, ocupación y aprovechamiento económico y social del espacio público ejecutados</t>
  </si>
  <si>
    <t>4.4.2.3 Alianzas implementadas para la sostenibilidad de espacios públicos en el centro</t>
  </si>
  <si>
    <t>4.4.2.4 Mantenimientos y adecuaciones realizadas a la infraestructura para el deporte, la recreación y la actividad física</t>
  </si>
  <si>
    <t>4.4.2.5 Espacio público mantenido</t>
  </si>
  <si>
    <t>4.4.2.6 Espacio público construido</t>
  </si>
  <si>
    <t>4.4.2.7 Venteros informales impactados con acciones de formalización empresarial</t>
  </si>
  <si>
    <t>4.4.2.8 Política Pública municipal de venteros informales ajustada e implementada</t>
  </si>
  <si>
    <t>4.4.2.9 Sistema de registro e inscripción para venteros informales implementado</t>
  </si>
  <si>
    <t>4.4.2.10 Venteros informales con sus familias beneficiados con oferta social</t>
  </si>
  <si>
    <t>4.4.2.11 Superficies intervenidas con arte urbano para la cualificación del paisaje</t>
  </si>
  <si>
    <t>4.4.2.12 Gestión para la reconversión y manejo de determinantes del Aeropuerto Olaya Herrera en Parque Público</t>
  </si>
  <si>
    <t>4.4.2.13 Espacio público construido en Parque del Norte</t>
  </si>
  <si>
    <t>4.4.2.14 Etapa 1 Parque del Norte construida</t>
  </si>
  <si>
    <t>4.4.3 Centralidades y equipamientos para el desarrollo</t>
  </si>
  <si>
    <t>4.4.3.1 Espacio público construido en los PUI</t>
  </si>
  <si>
    <t>4.4.3.2 Vía mejorada en los PUI</t>
  </si>
  <si>
    <t>4.4.3.3 Sede de la Secretaría de Movilidad mantenida y adecuada</t>
  </si>
  <si>
    <t>4.4.4 Gestión del riesgo de desastres, del medio ambiente y adaptación al cambio climático</t>
  </si>
  <si>
    <t>4.4.4.1 Política pública de gestión del riesgo de desastres implementada integralmente</t>
  </si>
  <si>
    <t>4.4.4.2 Medidas prospectivas y correctivas en territorio implementadas</t>
  </si>
  <si>
    <t>4.4.4.3 Cuerpo Oficial de Bomberos fortalecido en infraestructura, EAHS, competencias y estrategia para la respuesta de incidentes de ciudad</t>
  </si>
  <si>
    <t>4.4.4.4 Estrategias de respuesta y recuperación implementadas para el manejo de desastres</t>
  </si>
  <si>
    <t>4.4.4.5 Inventarios de emisiones de gases de efecto invernadero realizados</t>
  </si>
  <si>
    <t>4.4.4.6 Medidas para enfrentar el cambio climático implementadas</t>
  </si>
  <si>
    <t>4.4.5 Vivienda, hábitat sostenible y mejoramiento integral de barrios</t>
  </si>
  <si>
    <t>4.4.5.1 Avance en la ejecución de la construcción de 3 edificios mixtos</t>
  </si>
  <si>
    <t>4.4.5.2 Proyectos apoyados financieramente en Mejoramiento Integral de Barrios</t>
  </si>
  <si>
    <t>4.4.5.3 Hogares beneficiados con mejoramiento de vivienda</t>
  </si>
  <si>
    <t>4.4.5.4 Hogares beneficiados con adquisición de vivienda - sector público</t>
  </si>
  <si>
    <t>4.4.5.5 Hogares beneficiados con adquisición de vivienda zona rural -sector público</t>
  </si>
  <si>
    <t>4.4.5.6 Hogares beneficiados con mejoramiento de vivienda en la zona rural</t>
  </si>
  <si>
    <t>4.4.5.7 Hogares beneficiados con adquisición de vivienda - sector privado</t>
  </si>
  <si>
    <t>4.4.5.8 Hogares con enfoque diferencial beneficiados con adquisición de vivienda</t>
  </si>
  <si>
    <t>4.4.5.9 Hogares con enfoque diferencial beneficiados con mejoramiento de vivienda sin barreras</t>
  </si>
  <si>
    <t>4.4.6 Gestión de la infraestructura verde</t>
  </si>
  <si>
    <t>4.4.6.1 Zonas verdes mantenidas</t>
  </si>
  <si>
    <t>4.4.6.2 Infraestructura verde alternativa</t>
  </si>
  <si>
    <t>4.4.6.3 Área intervenida ambientalmente en Moravia</t>
  </si>
  <si>
    <t>4.4.6.4 Corredores verdes cualificados para la conectividad ecológica</t>
  </si>
  <si>
    <t>4.5.1 Brecha del Índice Multidimensional de Calidad de Vida entre corregimientos y comunas</t>
  </si>
  <si>
    <t>4.5.2 Ingreso per cápita de los productores agropecuarios acompañados en circuitos cortos de comercialización</t>
  </si>
  <si>
    <t>4.5.3 Hogares de la zona rural que se perciben con inseguridad alimentaria</t>
  </si>
  <si>
    <t>4.5.1 Desarrollo rural sostenible</t>
  </si>
  <si>
    <t>4.5.1.1 Distrito Rural Campesino Socializado y Reglamentado</t>
  </si>
  <si>
    <t>4.5.1.2 Gerencia de Corregimientos fortalecida</t>
  </si>
  <si>
    <t>4.5.1.3 Centro de saberes para la innovación agropecuaria promocionado</t>
  </si>
  <si>
    <t>4.5.1.4 Caracterización Socio Demográfica de los territorios rurales realizada</t>
  </si>
  <si>
    <t>4.5.1.5 Unidad de Planificación rural diseñada</t>
  </si>
  <si>
    <t>4.5.2 Producción rural para el desarrollo Futuro</t>
  </si>
  <si>
    <t>4.5.2.1 Unidades productivas con emprendimientos apoyados</t>
  </si>
  <si>
    <t>4.5.2.2 Estrategias de comercialización y mercadeo para mercados campesinos implementadas</t>
  </si>
  <si>
    <t>4.5.2.3 Productores agropecuarios con acceso a extensión agropecuaria y a recursos o incentivos a la producción</t>
  </si>
  <si>
    <t>4.5.2.4 Proyectos de producción agrícola no tradicional apoyados</t>
  </si>
  <si>
    <t>4.5.2.5 Centros de abastecimiento para los corregimientos construidos y operando</t>
  </si>
  <si>
    <t>4.5.2.6 Huertas para el autoconsumo y/o comercialización establecidas</t>
  </si>
  <si>
    <t>4.5.2.7 Centros zonales de seguridad alimentaria operando</t>
  </si>
  <si>
    <t>Cumplimiento anual - JUNIO</t>
  </si>
  <si>
    <t>4.1.2.3 Puentes viales existentes sobre el Río Medellín diseñados para ser adecuados con accesibilidad universal</t>
  </si>
  <si>
    <t>4.1.2.4 Estación para la integración ciclista al transporte masivo diseñada</t>
  </si>
  <si>
    <t>4.1.3 Movilidad segura e inteligente con innovación y tecnología</t>
  </si>
  <si>
    <t>4.1.3.1 Corredores para la movilidad multimodal formulados</t>
  </si>
  <si>
    <t>4.1.3.2 Mantenimiento y demarcación de señalización vial realizado</t>
  </si>
  <si>
    <t>4.1.3.3 Complementos peatonales y ciclistas en la red semafórica instalados y mantenidos</t>
  </si>
  <si>
    <t>4.1.3.4 Estrategia de gestión electrónica de las zonas de estacionamiento regulado implementadas</t>
  </si>
  <si>
    <t>4.1.3.5 Vehículos de servicio público con recaudo electrónico interoperable en funcionamiento</t>
  </si>
  <si>
    <t>4.1.3.6 Ruta piloto de buses eléctricos en el Distrito F, formulada e implementada</t>
  </si>
  <si>
    <t>ND</t>
  </si>
  <si>
    <t>4.2.3 Penetración del servicio de gas natural domiciliario</t>
  </si>
  <si>
    <t>4.4.5.10 Hogares beneficiados con mejoramiento de vivienda - jóvenes</t>
  </si>
  <si>
    <t>4.4.5.11 Bienes fiscales saneados y titulados</t>
  </si>
  <si>
    <t>4.4.5.12 Resoluciones de reconocimiento de edificaciones expedidas por la Curaduría Cero</t>
  </si>
  <si>
    <t>4.4.5.13 Consejo Consultivo de Política Habitacional creado y en funcionamiento</t>
  </si>
  <si>
    <t>4.4.6.5 Árboles nuevos plantados en el municipio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</si>
</sst>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Montserrat"/>
    </font>
    <font>
      <sz val="12"/>
      <color theme="1"/>
      <name val="Montserrat"/>
    </font>
    <font>
      <sz val="12"/>
      <color rgb="FF000000"/>
      <name val="Montserrat"/>
    </font>
    <font>
      <sz val="12"/>
      <color rgb="FFFF0000"/>
      <name val="Montserrat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2" fillId="8" borderId="7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/>
    </xf>
    <xf numFmtId="0" fontId="2" fillId="8" borderId="3" xfId="0" applyFont="1" applyFill="1" applyBorder="1" applyAlignment="1">
      <alignment horizontal="center"/>
    </xf>
    <xf numFmtId="0" fontId="2" fillId="8" borderId="4" xfId="0" applyFont="1" applyFill="1" applyBorder="1" applyAlignment="1">
      <alignment horizontal="center"/>
    </xf>
    <xf numFmtId="0" fontId="2" fillId="8" borderId="5" xfId="0" applyFont="1" applyFill="1" applyBorder="1" applyAlignment="1">
      <alignment horizontal="center"/>
    </xf>
    <xf numFmtId="0" fontId="3" fillId="0" borderId="0" xfId="0" applyFont="1"/>
    <xf numFmtId="0" fontId="2" fillId="8" borderId="17" xfId="0" applyFont="1" applyFill="1" applyBorder="1" applyAlignment="1">
      <alignment horizontal="center" vertical="center" wrapText="1"/>
    </xf>
    <xf numFmtId="0" fontId="2" fillId="8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left" vertical="center" wrapText="1"/>
    </xf>
    <xf numFmtId="10" fontId="3" fillId="5" borderId="2" xfId="1" applyNumberFormat="1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center" vertical="center" wrapText="1"/>
    </xf>
    <xf numFmtId="10" fontId="3" fillId="5" borderId="2" xfId="0" applyNumberFormat="1" applyFont="1" applyFill="1" applyBorder="1" applyAlignment="1">
      <alignment horizontal="left" vertical="center" wrapText="1"/>
    </xf>
    <xf numFmtId="9" fontId="3" fillId="5" borderId="2" xfId="0" applyNumberFormat="1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wrapText="1"/>
    </xf>
    <xf numFmtId="10" fontId="2" fillId="6" borderId="0" xfId="0" applyNumberFormat="1" applyFont="1" applyFill="1"/>
    <xf numFmtId="0" fontId="2" fillId="10" borderId="0" xfId="0" applyFont="1" applyFill="1" applyBorder="1" applyAlignment="1">
      <alignment horizontal="center" vertical="center" wrapText="1"/>
    </xf>
    <xf numFmtId="10" fontId="3" fillId="10" borderId="0" xfId="0" applyNumberFormat="1" applyFont="1" applyFill="1" applyAlignment="1">
      <alignment horizontal="center"/>
    </xf>
    <xf numFmtId="10" fontId="2" fillId="10" borderId="0" xfId="0" applyNumberFormat="1" applyFont="1" applyFill="1" applyAlignment="1">
      <alignment horizontal="center"/>
    </xf>
    <xf numFmtId="0" fontId="3" fillId="0" borderId="0" xfId="0" applyFont="1" applyAlignment="1">
      <alignment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3" fillId="4" borderId="18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left" vertical="center" wrapText="1"/>
    </xf>
    <xf numFmtId="10" fontId="3" fillId="2" borderId="2" xfId="0" applyNumberFormat="1" applyFont="1" applyFill="1" applyBorder="1" applyAlignment="1">
      <alignment horizontal="center" vertical="center" wrapText="1"/>
    </xf>
    <xf numFmtId="10" fontId="3" fillId="3" borderId="2" xfId="0" applyNumberFormat="1" applyFont="1" applyFill="1" applyBorder="1" applyAlignment="1">
      <alignment horizontal="center" vertical="center" wrapText="1"/>
    </xf>
    <xf numFmtId="0" fontId="3" fillId="4" borderId="19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10" fontId="3" fillId="2" borderId="7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vertical="center" wrapText="1"/>
    </xf>
    <xf numFmtId="0" fontId="3" fillId="4" borderId="0" xfId="0" applyFont="1" applyFill="1" applyAlignment="1">
      <alignment horizontal="center" vertical="center" wrapText="1"/>
    </xf>
    <xf numFmtId="0" fontId="3" fillId="4" borderId="5" xfId="0" applyFont="1" applyFill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10" fontId="3" fillId="3" borderId="7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3" fillId="2" borderId="0" xfId="0" applyFont="1" applyFill="1"/>
    <xf numFmtId="0" fontId="3" fillId="3" borderId="0" xfId="0" applyFont="1" applyFill="1"/>
    <xf numFmtId="10" fontId="4" fillId="5" borderId="2" xfId="1" applyNumberFormat="1" applyFont="1" applyFill="1" applyBorder="1" applyAlignment="1">
      <alignment horizontal="center" vertical="center" wrapText="1"/>
    </xf>
    <xf numFmtId="10" fontId="3" fillId="5" borderId="2" xfId="1" applyNumberFormat="1" applyFont="1" applyFill="1" applyBorder="1" applyAlignment="1">
      <alignment horizontal="center" vertical="center"/>
    </xf>
    <xf numFmtId="9" fontId="3" fillId="0" borderId="0" xfId="1" applyFont="1"/>
    <xf numFmtId="0" fontId="2" fillId="6" borderId="12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vertical="center" wrapText="1"/>
    </xf>
    <xf numFmtId="164" fontId="3" fillId="3" borderId="2" xfId="0" applyNumberFormat="1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vertical="center" wrapText="1"/>
    </xf>
    <xf numFmtId="10" fontId="3" fillId="2" borderId="5" xfId="0" applyNumberFormat="1" applyFont="1" applyFill="1" applyBorder="1" applyAlignment="1">
      <alignment vertical="center" wrapText="1"/>
    </xf>
    <xf numFmtId="10" fontId="3" fillId="3" borderId="5" xfId="0" applyNumberFormat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 vertical="center" wrapText="1"/>
    </xf>
    <xf numFmtId="10" fontId="3" fillId="3" borderId="5" xfId="0" applyNumberFormat="1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vertical="center" wrapText="1"/>
    </xf>
    <xf numFmtId="0" fontId="2" fillId="8" borderId="0" xfId="0" applyFont="1" applyFill="1" applyAlignment="1">
      <alignment horizontal="center" vertical="center" wrapText="1"/>
    </xf>
    <xf numFmtId="0" fontId="2" fillId="8" borderId="13" xfId="0" applyFont="1" applyFill="1" applyBorder="1" applyAlignment="1">
      <alignment horizontal="center"/>
    </xf>
    <xf numFmtId="0" fontId="2" fillId="8" borderId="0" xfId="0" applyFont="1" applyFill="1" applyAlignment="1">
      <alignment horizontal="center"/>
    </xf>
    <xf numFmtId="0" fontId="2" fillId="8" borderId="0" xfId="0" applyFont="1" applyFill="1"/>
    <xf numFmtId="0" fontId="2" fillId="8" borderId="13" xfId="0" applyFont="1" applyFill="1" applyBorder="1" applyAlignment="1">
      <alignment horizontal="center" vertical="center" wrapText="1"/>
    </xf>
    <xf numFmtId="10" fontId="2" fillId="6" borderId="0" xfId="0" applyNumberFormat="1" applyFont="1" applyFill="1" applyAlignment="1">
      <alignment horizont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wrapText="1"/>
    </xf>
    <xf numFmtId="0" fontId="3" fillId="4" borderId="6" xfId="0" applyFont="1" applyFill="1" applyBorder="1" applyAlignment="1">
      <alignment horizontal="center" vertical="center" wrapText="1"/>
    </xf>
    <xf numFmtId="9" fontId="3" fillId="2" borderId="7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10" fontId="2" fillId="2" borderId="2" xfId="0" applyNumberFormat="1" applyFont="1" applyFill="1" applyBorder="1" applyAlignment="1">
      <alignment horizontal="center" vertical="center" wrapText="1"/>
    </xf>
    <xf numFmtId="10" fontId="2" fillId="3" borderId="2" xfId="0" applyNumberFormat="1" applyFont="1" applyFill="1" applyBorder="1" applyAlignment="1">
      <alignment horizontal="center" vertical="center" wrapText="1"/>
    </xf>
    <xf numFmtId="9" fontId="3" fillId="2" borderId="2" xfId="0" applyNumberFormat="1" applyFont="1" applyFill="1" applyBorder="1" applyAlignment="1">
      <alignment horizontal="center" vertical="center" wrapText="1"/>
    </xf>
    <xf numFmtId="9" fontId="2" fillId="3" borderId="2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10" fontId="3" fillId="3" borderId="4" xfId="0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/>
    <xf numFmtId="0" fontId="3" fillId="9" borderId="0" xfId="0" applyFont="1" applyFill="1" applyAlignment="1">
      <alignment wrapText="1"/>
    </xf>
    <xf numFmtId="0" fontId="3" fillId="9" borderId="0" xfId="0" applyFont="1" applyFill="1"/>
    <xf numFmtId="0" fontId="2" fillId="6" borderId="0" xfId="0" applyFont="1" applyFill="1" applyAlignment="1">
      <alignment horizontal="center" wrapText="1"/>
    </xf>
    <xf numFmtId="10" fontId="3" fillId="10" borderId="0" xfId="0" applyNumberFormat="1" applyFont="1" applyFill="1"/>
    <xf numFmtId="10" fontId="2" fillId="10" borderId="0" xfId="0" applyNumberFormat="1" applyFont="1" applyFill="1"/>
    <xf numFmtId="0" fontId="2" fillId="3" borderId="3" xfId="0" applyFont="1" applyFill="1" applyBorder="1" applyAlignment="1">
      <alignment horizontal="center" vertical="center" wrapText="1"/>
    </xf>
    <xf numFmtId="10" fontId="3" fillId="3" borderId="3" xfId="0" applyNumberFormat="1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left" vertical="center" wrapText="1"/>
    </xf>
    <xf numFmtId="10" fontId="3" fillId="3" borderId="23" xfId="0" applyNumberFormat="1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Border="1"/>
    <xf numFmtId="10" fontId="2" fillId="3" borderId="3" xfId="0" applyNumberFormat="1" applyFont="1" applyFill="1" applyBorder="1" applyAlignment="1">
      <alignment horizontal="center" vertical="center" wrapText="1"/>
    </xf>
    <xf numFmtId="9" fontId="2" fillId="3" borderId="3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vertical="center" wrapText="1"/>
    </xf>
    <xf numFmtId="10" fontId="2" fillId="2" borderId="17" xfId="0" applyNumberFormat="1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10" fontId="3" fillId="2" borderId="16" xfId="0" applyNumberFormat="1" applyFont="1" applyFill="1" applyBorder="1" applyAlignment="1">
      <alignment horizontal="center" vertical="center" wrapText="1"/>
    </xf>
    <xf numFmtId="10" fontId="3" fillId="3" borderId="0" xfId="0" applyNumberFormat="1" applyFont="1" applyFill="1" applyAlignment="1">
      <alignment horizontal="center" vertical="center" wrapText="1"/>
    </xf>
    <xf numFmtId="10" fontId="3" fillId="3" borderId="0" xfId="0" applyNumberFormat="1" applyFont="1" applyFill="1" applyAlignment="1">
      <alignment horizontal="center"/>
    </xf>
    <xf numFmtId="10" fontId="2" fillId="3" borderId="4" xfId="0" applyNumberFormat="1" applyFont="1" applyFill="1" applyBorder="1" applyAlignment="1">
      <alignment horizontal="center" vertical="center" wrapText="1"/>
    </xf>
    <xf numFmtId="9" fontId="2" fillId="2" borderId="2" xfId="0" applyNumberFormat="1" applyFont="1" applyFill="1" applyBorder="1" applyAlignment="1">
      <alignment horizontal="center" vertical="center" wrapText="1"/>
    </xf>
    <xf numFmtId="9" fontId="5" fillId="2" borderId="2" xfId="0" applyNumberFormat="1" applyFont="1" applyFill="1" applyBorder="1" applyAlignment="1">
      <alignment horizontal="center" vertical="center" wrapText="1"/>
    </xf>
    <xf numFmtId="9" fontId="3" fillId="2" borderId="2" xfId="1" applyFont="1" applyFill="1" applyBorder="1" applyAlignment="1">
      <alignment horizontal="center" vertical="center" wrapText="1"/>
    </xf>
    <xf numFmtId="9" fontId="3" fillId="3" borderId="2" xfId="0" applyNumberFormat="1" applyFont="1" applyFill="1" applyBorder="1" applyAlignment="1">
      <alignment horizontal="center" vertical="center" wrapText="1"/>
    </xf>
    <xf numFmtId="10" fontId="3" fillId="3" borderId="10" xfId="0" applyNumberFormat="1" applyFont="1" applyFill="1" applyBorder="1" applyAlignment="1">
      <alignment horizontal="center" vertical="center" wrapText="1"/>
    </xf>
    <xf numFmtId="10" fontId="2" fillId="3" borderId="5" xfId="0" applyNumberFormat="1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F4A2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81" workbookViewId="0">
      <pane ySplit="2" topLeftCell="A11" activePane="bottomLeft" state="frozen"/>
      <selection pane="bottomLeft" activeCell="A15" sqref="A15:G15"/>
    </sheetView>
  </sheetViews>
  <sheetFormatPr baseColWidth="10" defaultRowHeight="18.75" x14ac:dyDescent="0.35"/>
  <cols>
    <col min="1" max="1" width="24.5703125" style="19" bestFit="1" customWidth="1"/>
    <col min="2" max="2" width="11.28515625" style="19" bestFit="1" customWidth="1"/>
    <col min="3" max="3" width="11.42578125" style="19" bestFit="1" customWidth="1"/>
    <col min="4" max="4" width="10.85546875" style="19" bestFit="1" customWidth="1"/>
    <col min="5" max="5" width="11" style="19" bestFit="1" customWidth="1"/>
    <col min="6" max="6" width="9.85546875" style="19" bestFit="1" customWidth="1"/>
    <col min="7" max="7" width="11.28515625" style="19" bestFit="1" customWidth="1"/>
    <col min="8" max="8" width="10.28515625" style="6" customWidth="1"/>
    <col min="9" max="16384" width="11.42578125" style="6"/>
  </cols>
  <sheetData>
    <row r="1" spans="1:8" x14ac:dyDescent="0.35">
      <c r="A1" s="1" t="s">
        <v>8</v>
      </c>
      <c r="B1" s="2" t="s">
        <v>10</v>
      </c>
      <c r="C1" s="2"/>
      <c r="D1" s="2"/>
      <c r="E1" s="2"/>
      <c r="F1" s="3" t="s">
        <v>11</v>
      </c>
      <c r="G1" s="4"/>
      <c r="H1" s="5"/>
    </row>
    <row r="2" spans="1:8" ht="37.5" x14ac:dyDescent="0.35">
      <c r="A2" s="7"/>
      <c r="B2" s="8">
        <v>2021</v>
      </c>
      <c r="C2" s="8">
        <v>2022</v>
      </c>
      <c r="D2" s="8">
        <v>2023</v>
      </c>
      <c r="E2" s="8" t="s">
        <v>9</v>
      </c>
      <c r="F2" s="8">
        <v>2021</v>
      </c>
      <c r="G2" s="8">
        <v>2022</v>
      </c>
      <c r="H2" s="8">
        <v>2023</v>
      </c>
    </row>
    <row r="3" spans="1:8" ht="49.15" customHeight="1" x14ac:dyDescent="0.35">
      <c r="A3" s="9" t="s">
        <v>13</v>
      </c>
      <c r="B3" s="10">
        <v>1</v>
      </c>
      <c r="C3" s="11">
        <v>1</v>
      </c>
      <c r="D3" s="11">
        <v>0.53100000000000003</v>
      </c>
      <c r="E3" s="12">
        <f>AVERAGE(B3:D3)</f>
        <v>0.84366666666666668</v>
      </c>
      <c r="F3" s="12">
        <v>6.2E-2</v>
      </c>
      <c r="G3" s="12">
        <v>0.53100000000000003</v>
      </c>
      <c r="H3" s="11">
        <v>0.53100000000000003</v>
      </c>
    </row>
    <row r="4" spans="1:8" ht="49.15" customHeight="1" x14ac:dyDescent="0.35">
      <c r="A4" s="9" t="s">
        <v>14</v>
      </c>
      <c r="B4" s="11">
        <v>1</v>
      </c>
      <c r="C4" s="11">
        <v>1</v>
      </c>
      <c r="D4" s="11">
        <v>0.52500000000000002</v>
      </c>
      <c r="E4" s="12">
        <f t="shared" ref="E4:E6" si="0">AVERAGE(B4:D4)</f>
        <v>0.84166666666666667</v>
      </c>
      <c r="F4" s="12">
        <v>5.6000000000000001E-2</v>
      </c>
      <c r="G4" s="12">
        <v>0.52500000000000002</v>
      </c>
      <c r="H4" s="11">
        <v>0.52500000000000002</v>
      </c>
    </row>
    <row r="5" spans="1:8" ht="49.15" customHeight="1" x14ac:dyDescent="0.35">
      <c r="A5" s="9" t="s">
        <v>15</v>
      </c>
      <c r="B5" s="13">
        <v>1</v>
      </c>
      <c r="C5" s="13">
        <v>1</v>
      </c>
      <c r="D5" s="11">
        <v>0.75</v>
      </c>
      <c r="E5" s="12">
        <f t="shared" si="0"/>
        <v>0.91666666666666663</v>
      </c>
      <c r="F5" s="12">
        <v>0.25</v>
      </c>
      <c r="G5" s="12">
        <v>0.25</v>
      </c>
      <c r="H5" s="11">
        <v>0.75</v>
      </c>
    </row>
    <row r="6" spans="1:8" ht="49.15" customHeight="1" x14ac:dyDescent="0.35">
      <c r="A6" s="9" t="s">
        <v>16</v>
      </c>
      <c r="B6" s="11">
        <v>0.5</v>
      </c>
      <c r="C6" s="11">
        <v>1</v>
      </c>
      <c r="D6" s="13">
        <v>1.5469999999999999</v>
      </c>
      <c r="E6" s="12">
        <f t="shared" si="0"/>
        <v>1.0156666666666665</v>
      </c>
      <c r="F6" s="12">
        <v>0.375</v>
      </c>
      <c r="G6" s="12">
        <v>0.625</v>
      </c>
      <c r="H6" s="11">
        <v>0.94299999999999995</v>
      </c>
    </row>
    <row r="7" spans="1:8" ht="46.9" customHeight="1" x14ac:dyDescent="0.35">
      <c r="A7" s="9" t="s">
        <v>17</v>
      </c>
      <c r="B7" s="11">
        <v>1.01</v>
      </c>
      <c r="C7" s="11">
        <v>1.0089999999999999</v>
      </c>
      <c r="D7" s="11">
        <v>1.0009999999999999</v>
      </c>
      <c r="E7" s="12">
        <f t="shared" ref="E7:E11" si="1">AVERAGE(B7:D7)</f>
        <v>1.0066666666666666</v>
      </c>
      <c r="F7" s="12">
        <v>0.998</v>
      </c>
      <c r="G7" s="12">
        <v>1.018</v>
      </c>
      <c r="H7" s="11">
        <v>1.0289999999999999</v>
      </c>
    </row>
    <row r="8" spans="1:8" ht="33" customHeight="1" x14ac:dyDescent="0.35">
      <c r="A8" s="9" t="s">
        <v>18</v>
      </c>
      <c r="B8" s="13">
        <v>0.3</v>
      </c>
      <c r="C8" s="13">
        <v>1.853</v>
      </c>
      <c r="D8" s="11">
        <v>0</v>
      </c>
      <c r="E8" s="12">
        <f>AVERAGE(B8:D8)</f>
        <v>0.71766666666666667</v>
      </c>
      <c r="F8" s="12">
        <v>0.245</v>
      </c>
      <c r="G8" s="12">
        <v>1.2509999999999999</v>
      </c>
      <c r="H8" s="11">
        <v>0.02</v>
      </c>
    </row>
    <row r="9" spans="1:8" ht="39" customHeight="1" x14ac:dyDescent="0.35">
      <c r="A9" s="9" t="s">
        <v>19</v>
      </c>
      <c r="B9" s="11">
        <v>1</v>
      </c>
      <c r="C9" s="11">
        <v>0.82</v>
      </c>
      <c r="D9" s="13">
        <v>1</v>
      </c>
      <c r="E9" s="12">
        <f t="shared" si="1"/>
        <v>0.94</v>
      </c>
      <c r="F9" s="12">
        <v>0.61499999999999999</v>
      </c>
      <c r="G9" s="12">
        <v>0.61499999999999999</v>
      </c>
      <c r="H9" s="11">
        <v>2.15</v>
      </c>
    </row>
    <row r="10" spans="1:8" ht="39" customHeight="1" x14ac:dyDescent="0.35">
      <c r="A10" s="9" t="s">
        <v>20</v>
      </c>
      <c r="B10" s="11">
        <v>0.18099999999999999</v>
      </c>
      <c r="C10" s="11">
        <v>0</v>
      </c>
      <c r="D10" s="11">
        <v>1.0860000000000001</v>
      </c>
      <c r="E10" s="12">
        <f t="shared" si="1"/>
        <v>0.42233333333333339</v>
      </c>
      <c r="F10" s="11">
        <v>0</v>
      </c>
      <c r="G10" s="11">
        <v>0</v>
      </c>
      <c r="H10" s="11">
        <v>9.0999999999999998E-2</v>
      </c>
    </row>
    <row r="11" spans="1:8" ht="39" customHeight="1" x14ac:dyDescent="0.35">
      <c r="A11" s="9" t="s">
        <v>21</v>
      </c>
      <c r="B11" s="11">
        <v>0</v>
      </c>
      <c r="C11" s="11">
        <v>3.6</v>
      </c>
      <c r="D11" s="13">
        <v>0</v>
      </c>
      <c r="E11" s="12">
        <f t="shared" si="1"/>
        <v>1.2</v>
      </c>
      <c r="F11" s="12">
        <v>0.25</v>
      </c>
      <c r="G11" s="12">
        <v>1.4</v>
      </c>
      <c r="H11" s="11">
        <v>0</v>
      </c>
    </row>
    <row r="12" spans="1:8" x14ac:dyDescent="0.35">
      <c r="A12" s="14" t="s">
        <v>1</v>
      </c>
      <c r="B12" s="14"/>
      <c r="C12" s="14"/>
      <c r="D12" s="14"/>
      <c r="E12" s="15">
        <f>AVERAGE(E3:E11)</f>
        <v>0.8782592592592593</v>
      </c>
      <c r="F12" s="15"/>
      <c r="G12" s="15"/>
      <c r="H12" s="15">
        <f>AVERAGE(H3:H11)</f>
        <v>0.67100000000000004</v>
      </c>
    </row>
    <row r="13" spans="1:8" x14ac:dyDescent="0.35">
      <c r="A13" s="16" t="s">
        <v>2</v>
      </c>
      <c r="B13" s="16"/>
      <c r="C13" s="16"/>
      <c r="D13" s="16"/>
      <c r="E13" s="16"/>
      <c r="F13" s="16"/>
      <c r="G13" s="16"/>
      <c r="H13" s="17">
        <f>MAX(H3:H11)</f>
        <v>2.15</v>
      </c>
    </row>
    <row r="14" spans="1:8" x14ac:dyDescent="0.35">
      <c r="A14" s="16" t="s">
        <v>3</v>
      </c>
      <c r="B14" s="16"/>
      <c r="C14" s="16"/>
      <c r="D14" s="16"/>
      <c r="E14" s="16"/>
      <c r="F14" s="16"/>
      <c r="G14" s="16"/>
      <c r="H14" s="17">
        <f>MIN(H3:H11)</f>
        <v>0</v>
      </c>
    </row>
    <row r="15" spans="1:8" x14ac:dyDescent="0.35">
      <c r="A15" s="16" t="s">
        <v>4</v>
      </c>
      <c r="B15" s="16"/>
      <c r="C15" s="16"/>
      <c r="D15" s="16"/>
      <c r="E15" s="16"/>
      <c r="F15" s="16"/>
      <c r="G15" s="16"/>
      <c r="H15" s="18">
        <f>H13-H14</f>
        <v>2.15</v>
      </c>
    </row>
  </sheetData>
  <mergeCells count="6">
    <mergeCell ref="A15:G15"/>
    <mergeCell ref="A1:A2"/>
    <mergeCell ref="B1:E1"/>
    <mergeCell ref="F1:H1"/>
    <mergeCell ref="A13:G13"/>
    <mergeCell ref="A14:G1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tabSelected="1" topLeftCell="B1" zoomScale="67" zoomScaleNormal="93" workbookViewId="0">
      <pane ySplit="1" topLeftCell="A2" activePane="bottomLeft" state="frozen"/>
      <selection activeCell="B1" sqref="B1"/>
      <selection pane="bottomLeft" activeCell="L6" sqref="L6"/>
    </sheetView>
  </sheetViews>
  <sheetFormatPr baseColWidth="10" defaultColWidth="11.5703125" defaultRowHeight="18.75" x14ac:dyDescent="0.35"/>
  <cols>
    <col min="1" max="1" width="23.28515625" style="6" customWidth="1"/>
    <col min="2" max="2" width="44.85546875" style="19" customWidth="1"/>
    <col min="3" max="3" width="12.140625" style="51" bestFit="1" customWidth="1"/>
    <col min="4" max="5" width="10.7109375" style="51" bestFit="1" customWidth="1"/>
    <col min="6" max="6" width="11" style="51" bestFit="1" customWidth="1"/>
    <col min="7" max="7" width="9.7109375" style="51" bestFit="1" customWidth="1"/>
    <col min="8" max="8" width="9.85546875" style="51" bestFit="1" customWidth="1"/>
    <col min="9" max="9" width="12.140625" style="52" bestFit="1" customWidth="1"/>
    <col min="10" max="16384" width="11.5703125" style="6"/>
  </cols>
  <sheetData>
    <row r="1" spans="1:9" ht="19.5" thickBot="1" x14ac:dyDescent="0.4">
      <c r="C1" s="20" t="s">
        <v>0</v>
      </c>
      <c r="D1" s="21"/>
      <c r="E1" s="21"/>
      <c r="F1" s="21"/>
      <c r="G1" s="22" t="s">
        <v>12</v>
      </c>
      <c r="H1" s="22"/>
      <c r="I1" s="22"/>
    </row>
    <row r="2" spans="1:9" ht="27" customHeight="1" thickBot="1" x14ac:dyDescent="0.4">
      <c r="A2" s="23" t="s">
        <v>6</v>
      </c>
      <c r="B2" s="24" t="s">
        <v>7</v>
      </c>
      <c r="C2" s="25">
        <v>2021</v>
      </c>
      <c r="D2" s="25">
        <v>2022</v>
      </c>
      <c r="E2" s="25">
        <v>2023</v>
      </c>
      <c r="F2" s="25" t="s">
        <v>1</v>
      </c>
      <c r="G2" s="26">
        <v>2021</v>
      </c>
      <c r="H2" s="26">
        <v>2022</v>
      </c>
      <c r="I2" s="26">
        <v>2023</v>
      </c>
    </row>
    <row r="3" spans="1:9" ht="27" customHeight="1" x14ac:dyDescent="0.35">
      <c r="A3" s="75" t="s">
        <v>173</v>
      </c>
      <c r="B3" s="28" t="s">
        <v>174</v>
      </c>
      <c r="C3" s="29">
        <v>0</v>
      </c>
      <c r="D3" s="29">
        <v>0.66700000000000004</v>
      </c>
      <c r="E3" s="29">
        <v>0.9</v>
      </c>
      <c r="F3" s="29">
        <f>AVERAGE(C3:E3)</f>
        <v>0.52233333333333343</v>
      </c>
      <c r="G3" s="30">
        <v>0</v>
      </c>
      <c r="H3" s="30">
        <v>0.4</v>
      </c>
      <c r="I3" s="30">
        <v>0.9</v>
      </c>
    </row>
    <row r="4" spans="1:9" ht="30.6" customHeight="1" x14ac:dyDescent="0.35">
      <c r="A4" s="75"/>
      <c r="B4" s="28" t="s">
        <v>175</v>
      </c>
      <c r="C4" s="29">
        <v>0.25</v>
      </c>
      <c r="D4" s="29">
        <v>0.85</v>
      </c>
      <c r="E4" s="29">
        <v>1</v>
      </c>
      <c r="F4" s="29">
        <f t="shared" ref="F4:F14" si="0">AVERAGE(C4:E4)</f>
        <v>0.70000000000000007</v>
      </c>
      <c r="G4" s="30">
        <v>0.25</v>
      </c>
      <c r="H4" s="30">
        <v>0.85</v>
      </c>
      <c r="I4" s="30">
        <v>1</v>
      </c>
    </row>
    <row r="5" spans="1:9" ht="28.9" customHeight="1" x14ac:dyDescent="0.35">
      <c r="A5" s="75"/>
      <c r="B5" s="28" t="s">
        <v>176</v>
      </c>
      <c r="C5" s="33">
        <v>0</v>
      </c>
      <c r="D5" s="29">
        <v>0.66700000000000004</v>
      </c>
      <c r="E5" s="29">
        <v>1</v>
      </c>
      <c r="F5" s="29">
        <f t="shared" si="0"/>
        <v>0.55566666666666664</v>
      </c>
      <c r="G5" s="30">
        <v>0</v>
      </c>
      <c r="H5" s="30">
        <v>0.4</v>
      </c>
      <c r="I5" s="30">
        <v>1</v>
      </c>
    </row>
    <row r="6" spans="1:9" ht="42" customHeight="1" x14ac:dyDescent="0.35">
      <c r="A6" s="75"/>
      <c r="B6" s="28" t="s">
        <v>177</v>
      </c>
      <c r="C6" s="33" t="s">
        <v>5</v>
      </c>
      <c r="D6" s="76">
        <v>0</v>
      </c>
      <c r="E6" s="33">
        <v>1</v>
      </c>
      <c r="F6" s="29">
        <f t="shared" si="0"/>
        <v>0.5</v>
      </c>
      <c r="G6" s="30">
        <v>0</v>
      </c>
      <c r="H6" s="30">
        <v>0</v>
      </c>
      <c r="I6" s="30">
        <v>1</v>
      </c>
    </row>
    <row r="7" spans="1:9" ht="24.6" customHeight="1" x14ac:dyDescent="0.35">
      <c r="A7" s="75"/>
      <c r="B7" s="34" t="s">
        <v>178</v>
      </c>
      <c r="C7" s="33" t="s">
        <v>5</v>
      </c>
      <c r="D7" s="33" t="s">
        <v>5</v>
      </c>
      <c r="E7" s="76">
        <v>0.7</v>
      </c>
      <c r="F7" s="29">
        <f t="shared" si="0"/>
        <v>0.7</v>
      </c>
      <c r="G7" s="30" t="s">
        <v>5</v>
      </c>
      <c r="H7" s="30" t="s">
        <v>5</v>
      </c>
      <c r="I7" s="30">
        <v>0.7</v>
      </c>
    </row>
    <row r="8" spans="1:9" ht="43.15" customHeight="1" x14ac:dyDescent="0.35">
      <c r="A8" s="77" t="s">
        <v>179</v>
      </c>
      <c r="B8" s="38" t="s">
        <v>180</v>
      </c>
      <c r="C8" s="79">
        <v>6.7000000000000004E-2</v>
      </c>
      <c r="D8" s="29">
        <v>0.17299999999999999</v>
      </c>
      <c r="E8" s="29">
        <v>0</v>
      </c>
      <c r="F8" s="29">
        <f t="shared" si="0"/>
        <v>0.08</v>
      </c>
      <c r="G8" s="30">
        <v>0.36</v>
      </c>
      <c r="H8" s="30">
        <v>0.63700000000000001</v>
      </c>
      <c r="I8" s="80">
        <v>0.84299999999999997</v>
      </c>
    </row>
    <row r="9" spans="1:9" ht="75" x14ac:dyDescent="0.35">
      <c r="A9" s="78"/>
      <c r="B9" s="38" t="s">
        <v>181</v>
      </c>
      <c r="C9" s="79">
        <v>1</v>
      </c>
      <c r="D9" s="29">
        <v>1</v>
      </c>
      <c r="E9" s="29">
        <v>0.8</v>
      </c>
      <c r="F9" s="29">
        <f t="shared" si="0"/>
        <v>0.93333333333333324</v>
      </c>
      <c r="G9" s="30">
        <v>0.8</v>
      </c>
      <c r="H9" s="30">
        <v>0.8</v>
      </c>
      <c r="I9" s="80">
        <v>0.8</v>
      </c>
    </row>
    <row r="10" spans="1:9" ht="75" x14ac:dyDescent="0.35">
      <c r="A10" s="78"/>
      <c r="B10" s="38" t="s">
        <v>182</v>
      </c>
      <c r="C10" s="109">
        <v>0.45400000000000001</v>
      </c>
      <c r="D10" s="81">
        <v>0</v>
      </c>
      <c r="E10" s="29">
        <v>0.50700000000000001</v>
      </c>
      <c r="F10" s="29">
        <f t="shared" si="0"/>
        <v>0.32033333333333336</v>
      </c>
      <c r="G10" s="30">
        <v>0.57199999999999995</v>
      </c>
      <c r="H10" s="30">
        <v>0.60899999999999999</v>
      </c>
      <c r="I10" s="80">
        <v>0.97499999999999998</v>
      </c>
    </row>
    <row r="11" spans="1:9" ht="25.9" customHeight="1" x14ac:dyDescent="0.35">
      <c r="A11" s="78"/>
      <c r="B11" s="28" t="s">
        <v>183</v>
      </c>
      <c r="C11" s="29" t="s">
        <v>5</v>
      </c>
      <c r="D11" s="110" t="s">
        <v>5</v>
      </c>
      <c r="E11" s="29">
        <v>1</v>
      </c>
      <c r="F11" s="29">
        <f t="shared" si="0"/>
        <v>1</v>
      </c>
      <c r="G11" s="30" t="s">
        <v>5</v>
      </c>
      <c r="H11" s="30">
        <v>0</v>
      </c>
      <c r="I11" s="30">
        <v>1</v>
      </c>
    </row>
    <row r="12" spans="1:9" ht="56.25" x14ac:dyDescent="0.35">
      <c r="A12" s="78"/>
      <c r="B12" s="28" t="s">
        <v>184</v>
      </c>
      <c r="C12" s="29">
        <v>0.375</v>
      </c>
      <c r="D12" s="110">
        <v>0.77800000000000002</v>
      </c>
      <c r="E12" s="29">
        <v>0.85</v>
      </c>
      <c r="F12" s="29">
        <f t="shared" si="0"/>
        <v>0.66766666666666674</v>
      </c>
      <c r="G12" s="30">
        <v>0.15</v>
      </c>
      <c r="H12" s="30">
        <v>0.7</v>
      </c>
      <c r="I12" s="30">
        <v>0.85</v>
      </c>
    </row>
    <row r="13" spans="1:9" ht="37.5" x14ac:dyDescent="0.35">
      <c r="A13" s="78"/>
      <c r="B13" s="28" t="s">
        <v>185</v>
      </c>
      <c r="C13" s="29">
        <v>0.33700000000000002</v>
      </c>
      <c r="D13" s="111">
        <v>0.42599999999999999</v>
      </c>
      <c r="E13" s="29">
        <v>0</v>
      </c>
      <c r="F13" s="29">
        <f t="shared" si="0"/>
        <v>0.25433333333333336</v>
      </c>
      <c r="G13" s="30">
        <v>0.245</v>
      </c>
      <c r="H13" s="30">
        <v>0.56299999999999994</v>
      </c>
      <c r="I13" s="112">
        <v>0.751</v>
      </c>
    </row>
    <row r="14" spans="1:9" ht="37.5" x14ac:dyDescent="0.35">
      <c r="A14" s="100"/>
      <c r="B14" s="28" t="s">
        <v>186</v>
      </c>
      <c r="C14" s="76">
        <v>0.4</v>
      </c>
      <c r="D14" s="76">
        <v>0.2</v>
      </c>
      <c r="E14" s="76">
        <v>0.2</v>
      </c>
      <c r="F14" s="29">
        <f t="shared" si="0"/>
        <v>0.26666666666666666</v>
      </c>
      <c r="G14" s="30">
        <v>0.13300000000000001</v>
      </c>
      <c r="H14" s="30">
        <v>0.4</v>
      </c>
      <c r="I14" s="112">
        <v>0.73299999999999998</v>
      </c>
    </row>
    <row r="15" spans="1:9" ht="14.45" customHeight="1" x14ac:dyDescent="0.35">
      <c r="A15" s="38"/>
      <c r="B15" s="42" t="s">
        <v>1</v>
      </c>
      <c r="C15" s="43"/>
      <c r="D15" s="43"/>
      <c r="E15" s="43"/>
      <c r="F15" s="33">
        <f>AVERAGE(F3:F14)</f>
        <v>0.54169444444444437</v>
      </c>
      <c r="G15" s="113"/>
      <c r="H15" s="113"/>
      <c r="I15" s="114">
        <f>AVERAGE(I3:I14)</f>
        <v>0.8793333333333333</v>
      </c>
    </row>
    <row r="16" spans="1:9" x14ac:dyDescent="0.35">
      <c r="A16" s="38"/>
      <c r="B16" s="45" t="s">
        <v>2</v>
      </c>
      <c r="C16" s="45"/>
      <c r="D16" s="45"/>
      <c r="E16" s="45"/>
      <c r="F16" s="45"/>
      <c r="G16" s="46"/>
      <c r="H16" s="46"/>
      <c r="I16" s="47">
        <f>MAX(I3:I14)</f>
        <v>1</v>
      </c>
    </row>
    <row r="17" spans="1:9" x14ac:dyDescent="0.35">
      <c r="A17" s="38"/>
      <c r="B17" s="48" t="s">
        <v>3</v>
      </c>
      <c r="C17" s="49"/>
      <c r="D17" s="49"/>
      <c r="E17" s="49"/>
      <c r="F17" s="49"/>
      <c r="G17" s="26"/>
      <c r="H17" s="26"/>
      <c r="I17" s="30">
        <f>MIN(I3:I14)</f>
        <v>0.7</v>
      </c>
    </row>
    <row r="18" spans="1:9" x14ac:dyDescent="0.35">
      <c r="A18" s="38"/>
      <c r="B18" s="50" t="s">
        <v>4</v>
      </c>
      <c r="C18" s="115"/>
      <c r="D18" s="115"/>
      <c r="E18" s="115"/>
      <c r="F18" s="115"/>
      <c r="G18" s="116"/>
      <c r="H18" s="116"/>
      <c r="I18" s="44">
        <f>I16-I17</f>
        <v>0.30000000000000004</v>
      </c>
    </row>
    <row r="19" spans="1:9" x14ac:dyDescent="0.35">
      <c r="B19" s="87"/>
      <c r="C19" s="88"/>
      <c r="D19" s="88"/>
      <c r="E19" s="88"/>
      <c r="F19" s="88"/>
      <c r="G19" s="88"/>
      <c r="H19" s="88"/>
      <c r="I19" s="88"/>
    </row>
    <row r="20" spans="1:9" x14ac:dyDescent="0.35">
      <c r="B20" s="87"/>
      <c r="C20" s="88"/>
      <c r="D20" s="88"/>
      <c r="E20" s="88"/>
      <c r="F20" s="88"/>
      <c r="G20" s="88"/>
      <c r="H20" s="88"/>
      <c r="I20" s="88"/>
    </row>
    <row r="21" spans="1:9" x14ac:dyDescent="0.35">
      <c r="B21" s="87"/>
      <c r="C21" s="88"/>
      <c r="D21" s="88"/>
      <c r="E21" s="88"/>
      <c r="F21" s="88"/>
      <c r="G21" s="88"/>
      <c r="H21" s="88"/>
      <c r="I21" s="88"/>
    </row>
    <row r="22" spans="1:9" x14ac:dyDescent="0.35">
      <c r="B22" s="87"/>
      <c r="C22" s="88"/>
      <c r="D22" s="88"/>
      <c r="E22" s="88"/>
      <c r="F22" s="88"/>
      <c r="G22" s="88"/>
      <c r="H22" s="88"/>
      <c r="I22" s="88"/>
    </row>
    <row r="23" spans="1:9" x14ac:dyDescent="0.35">
      <c r="B23" s="87"/>
      <c r="C23" s="88"/>
      <c r="D23" s="88"/>
      <c r="E23" s="88"/>
      <c r="F23" s="88"/>
      <c r="G23" s="88"/>
      <c r="H23" s="88"/>
      <c r="I23" s="88"/>
    </row>
    <row r="24" spans="1:9" x14ac:dyDescent="0.35">
      <c r="B24" s="87"/>
      <c r="C24" s="88"/>
      <c r="D24" s="88"/>
      <c r="E24" s="88"/>
      <c r="F24" s="88"/>
      <c r="G24" s="88"/>
      <c r="H24" s="88"/>
      <c r="I24" s="88"/>
    </row>
    <row r="25" spans="1:9" x14ac:dyDescent="0.35">
      <c r="B25" s="87"/>
      <c r="C25" s="88"/>
      <c r="D25" s="88"/>
      <c r="E25" s="88"/>
      <c r="F25" s="88"/>
      <c r="G25" s="88"/>
      <c r="H25" s="88"/>
      <c r="I25" s="88"/>
    </row>
    <row r="26" spans="1:9" x14ac:dyDescent="0.35">
      <c r="B26" s="87"/>
      <c r="C26" s="88"/>
      <c r="D26" s="88"/>
      <c r="E26" s="88"/>
      <c r="F26" s="88"/>
      <c r="G26" s="88"/>
      <c r="H26" s="88"/>
      <c r="I26" s="88"/>
    </row>
    <row r="27" spans="1:9" x14ac:dyDescent="0.35">
      <c r="B27" s="87"/>
      <c r="C27" s="88"/>
      <c r="D27" s="88"/>
      <c r="E27" s="88"/>
      <c r="F27" s="88"/>
      <c r="G27" s="88"/>
      <c r="H27" s="88"/>
      <c r="I27" s="88"/>
    </row>
  </sheetData>
  <mergeCells count="8">
    <mergeCell ref="B18:F18"/>
    <mergeCell ref="A3:A7"/>
    <mergeCell ref="G1:I1"/>
    <mergeCell ref="C1:F1"/>
    <mergeCell ref="B15:E15"/>
    <mergeCell ref="B16:F16"/>
    <mergeCell ref="B17:F17"/>
    <mergeCell ref="A8:A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opLeftCell="B1" zoomScale="67" zoomScaleNormal="93" workbookViewId="0">
      <pane ySplit="1" topLeftCell="A2" activePane="bottomLeft" state="frozen"/>
      <selection activeCell="B1" sqref="B1"/>
      <selection pane="bottomLeft" activeCell="K8" sqref="K8"/>
    </sheetView>
  </sheetViews>
  <sheetFormatPr baseColWidth="10" defaultColWidth="11.5703125" defaultRowHeight="18.75" x14ac:dyDescent="0.35"/>
  <cols>
    <col min="1" max="1" width="23.28515625" style="6" customWidth="1"/>
    <col min="2" max="2" width="44.85546875" style="19" customWidth="1"/>
    <col min="3" max="5" width="10.7109375" style="51" bestFit="1" customWidth="1"/>
    <col min="6" max="6" width="11" style="51" bestFit="1" customWidth="1"/>
    <col min="7" max="8" width="10.7109375" style="51" bestFit="1" customWidth="1"/>
    <col min="9" max="9" width="13.140625" style="52" bestFit="1" customWidth="1"/>
    <col min="10" max="16384" width="11.5703125" style="6"/>
  </cols>
  <sheetData>
    <row r="1" spans="1:9" ht="19.5" thickBot="1" x14ac:dyDescent="0.4">
      <c r="C1" s="20" t="s">
        <v>22</v>
      </c>
      <c r="D1" s="21"/>
      <c r="E1" s="21"/>
      <c r="F1" s="21"/>
      <c r="G1" s="22" t="s">
        <v>23</v>
      </c>
      <c r="H1" s="22"/>
      <c r="I1" s="22"/>
    </row>
    <row r="2" spans="1:9" ht="27" customHeight="1" thickBot="1" x14ac:dyDescent="0.4">
      <c r="A2" s="23" t="s">
        <v>6</v>
      </c>
      <c r="B2" s="24" t="s">
        <v>7</v>
      </c>
      <c r="C2" s="25">
        <v>2021</v>
      </c>
      <c r="D2" s="25">
        <v>2022</v>
      </c>
      <c r="E2" s="25">
        <v>2023</v>
      </c>
      <c r="F2" s="25" t="s">
        <v>1</v>
      </c>
      <c r="G2" s="26">
        <v>2021</v>
      </c>
      <c r="H2" s="26">
        <v>2022</v>
      </c>
      <c r="I2" s="26">
        <v>2023</v>
      </c>
    </row>
    <row r="3" spans="1:9" ht="33.6" customHeight="1" x14ac:dyDescent="0.35">
      <c r="A3" s="27" t="s">
        <v>26</v>
      </c>
      <c r="B3" s="28" t="s">
        <v>24</v>
      </c>
      <c r="C3" s="29">
        <v>0</v>
      </c>
      <c r="D3" s="29">
        <v>0.5</v>
      </c>
      <c r="E3" s="29">
        <v>0.188</v>
      </c>
      <c r="F3" s="29">
        <f>AVERAGE(C3:E3)</f>
        <v>0.22933333333333331</v>
      </c>
      <c r="G3" s="30">
        <v>0</v>
      </c>
      <c r="H3" s="30">
        <v>8.7999999999999995E-2</v>
      </c>
      <c r="I3" s="30">
        <v>0.188</v>
      </c>
    </row>
    <row r="4" spans="1:9" ht="40.9" customHeight="1" x14ac:dyDescent="0.35">
      <c r="A4" s="31"/>
      <c r="B4" s="28" t="s">
        <v>25</v>
      </c>
      <c r="C4" s="29">
        <v>1</v>
      </c>
      <c r="D4" s="29">
        <v>1</v>
      </c>
      <c r="E4" s="29">
        <v>0.53100000000000003</v>
      </c>
      <c r="F4" s="29">
        <f t="shared" ref="F4:F38" si="0">AVERAGE(C4:E4)</f>
        <v>0.84366666666666668</v>
      </c>
      <c r="G4" s="30">
        <v>0.53100000000000003</v>
      </c>
      <c r="H4" s="30">
        <v>0.53100000000000003</v>
      </c>
      <c r="I4" s="30">
        <v>0.53100000000000003</v>
      </c>
    </row>
    <row r="5" spans="1:9" ht="40.9" customHeight="1" x14ac:dyDescent="0.35">
      <c r="A5" s="31"/>
      <c r="B5" s="28" t="s">
        <v>27</v>
      </c>
      <c r="C5" s="29" t="s">
        <v>5</v>
      </c>
      <c r="D5" s="29">
        <v>0</v>
      </c>
      <c r="E5" s="29">
        <v>0.64400000000000002</v>
      </c>
      <c r="F5" s="29">
        <f t="shared" si="0"/>
        <v>0.32200000000000001</v>
      </c>
      <c r="G5" s="30">
        <v>0</v>
      </c>
      <c r="H5" s="30">
        <v>0.1</v>
      </c>
      <c r="I5" s="30">
        <v>0.68</v>
      </c>
    </row>
    <row r="6" spans="1:9" ht="40.9" customHeight="1" x14ac:dyDescent="0.35">
      <c r="A6" s="31"/>
      <c r="B6" s="28" t="s">
        <v>28</v>
      </c>
      <c r="C6" s="29">
        <v>1</v>
      </c>
      <c r="D6" s="29">
        <v>1</v>
      </c>
      <c r="E6" s="29">
        <v>0.23100000000000001</v>
      </c>
      <c r="F6" s="29">
        <f t="shared" si="0"/>
        <v>0.74366666666666659</v>
      </c>
      <c r="G6" s="30">
        <v>0.23100000000000001</v>
      </c>
      <c r="H6" s="30">
        <v>0.23100000000000001</v>
      </c>
      <c r="I6" s="30">
        <v>0.23100000000000001</v>
      </c>
    </row>
    <row r="7" spans="1:9" ht="40.9" customHeight="1" x14ac:dyDescent="0.35">
      <c r="A7" s="31"/>
      <c r="B7" s="28" t="s">
        <v>29</v>
      </c>
      <c r="C7" s="29" t="s">
        <v>5</v>
      </c>
      <c r="D7" s="29">
        <v>0.4</v>
      </c>
      <c r="E7" s="29">
        <v>0</v>
      </c>
      <c r="F7" s="29">
        <f t="shared" si="0"/>
        <v>0.2</v>
      </c>
      <c r="G7" s="30">
        <v>0</v>
      </c>
      <c r="H7" s="30">
        <v>0.7</v>
      </c>
      <c r="I7" s="30">
        <v>0.8</v>
      </c>
    </row>
    <row r="8" spans="1:9" ht="40.9" customHeight="1" x14ac:dyDescent="0.35">
      <c r="A8" s="31"/>
      <c r="B8" s="28" t="s">
        <v>30</v>
      </c>
      <c r="C8" s="29" t="s">
        <v>5</v>
      </c>
      <c r="D8" s="29">
        <v>0</v>
      </c>
      <c r="E8" s="29" t="s">
        <v>5</v>
      </c>
      <c r="F8" s="29">
        <f t="shared" si="0"/>
        <v>0</v>
      </c>
      <c r="G8" s="30">
        <v>0</v>
      </c>
      <c r="H8" s="30">
        <v>0.5</v>
      </c>
      <c r="I8" s="30">
        <v>1</v>
      </c>
    </row>
    <row r="9" spans="1:9" ht="58.15" customHeight="1" x14ac:dyDescent="0.35">
      <c r="A9" s="31"/>
      <c r="B9" s="28" t="s">
        <v>31</v>
      </c>
      <c r="C9" s="29">
        <v>0</v>
      </c>
      <c r="D9" s="29" t="s">
        <v>5</v>
      </c>
      <c r="E9" s="29" t="s">
        <v>5</v>
      </c>
      <c r="F9" s="29">
        <f t="shared" si="0"/>
        <v>0</v>
      </c>
      <c r="G9" s="30">
        <v>0</v>
      </c>
      <c r="H9" s="30">
        <v>1</v>
      </c>
      <c r="I9" s="30">
        <v>1</v>
      </c>
    </row>
    <row r="10" spans="1:9" ht="46.9" customHeight="1" thickBot="1" x14ac:dyDescent="0.4">
      <c r="A10" s="32"/>
      <c r="B10" s="28" t="s">
        <v>32</v>
      </c>
      <c r="C10" s="29" t="s">
        <v>5</v>
      </c>
      <c r="D10" s="29">
        <v>0.33300000000000002</v>
      </c>
      <c r="E10" s="29">
        <v>0.15</v>
      </c>
      <c r="F10" s="29">
        <f t="shared" si="0"/>
        <v>0.24149999999999999</v>
      </c>
      <c r="G10" s="30">
        <v>0</v>
      </c>
      <c r="H10" s="30">
        <v>0.6</v>
      </c>
      <c r="I10" s="30">
        <v>0.83</v>
      </c>
    </row>
    <row r="11" spans="1:9" ht="27" customHeight="1" x14ac:dyDescent="0.35">
      <c r="A11" s="27" t="s">
        <v>35</v>
      </c>
      <c r="B11" s="28" t="s">
        <v>33</v>
      </c>
      <c r="C11" s="29">
        <v>0.90100000000000002</v>
      </c>
      <c r="D11" s="29">
        <v>0.91200000000000003</v>
      </c>
      <c r="E11" s="29">
        <v>0.83899999999999997</v>
      </c>
      <c r="F11" s="29">
        <f t="shared" si="0"/>
        <v>0.88400000000000001</v>
      </c>
      <c r="G11" s="30">
        <v>0.80600000000000005</v>
      </c>
      <c r="H11" s="30">
        <v>0.82499999999999996</v>
      </c>
      <c r="I11" s="30">
        <v>0.83899999999999997</v>
      </c>
    </row>
    <row r="12" spans="1:9" ht="60" customHeight="1" x14ac:dyDescent="0.35">
      <c r="A12" s="31"/>
      <c r="B12" s="28" t="s">
        <v>34</v>
      </c>
      <c r="C12" s="29" t="s">
        <v>5</v>
      </c>
      <c r="D12" s="29">
        <v>0.85699999999999998</v>
      </c>
      <c r="E12" s="29" t="s">
        <v>5</v>
      </c>
      <c r="F12" s="29">
        <f t="shared" si="0"/>
        <v>0.85699999999999998</v>
      </c>
      <c r="G12" s="30">
        <v>0</v>
      </c>
      <c r="H12" s="30">
        <v>0.95</v>
      </c>
      <c r="I12" s="30">
        <v>1</v>
      </c>
    </row>
    <row r="13" spans="1:9" ht="44.45" customHeight="1" x14ac:dyDescent="0.35">
      <c r="A13" s="31"/>
      <c r="B13" s="28" t="s">
        <v>188</v>
      </c>
      <c r="C13" s="33">
        <v>0.75</v>
      </c>
      <c r="D13" s="29">
        <v>0.875</v>
      </c>
      <c r="E13" s="29">
        <v>0.7</v>
      </c>
      <c r="F13" s="29">
        <f t="shared" si="0"/>
        <v>0.77500000000000002</v>
      </c>
      <c r="G13" s="30">
        <v>0.6</v>
      </c>
      <c r="H13" s="30">
        <v>0.7</v>
      </c>
      <c r="I13" s="30">
        <v>0.7</v>
      </c>
    </row>
    <row r="14" spans="1:9" ht="36" customHeight="1" x14ac:dyDescent="0.35">
      <c r="A14" s="31"/>
      <c r="B14" s="28" t="s">
        <v>189</v>
      </c>
      <c r="C14" s="33">
        <v>0</v>
      </c>
      <c r="D14" s="29">
        <v>0</v>
      </c>
      <c r="E14" s="29">
        <v>0.9</v>
      </c>
      <c r="F14" s="29">
        <f t="shared" si="0"/>
        <v>0.3</v>
      </c>
      <c r="G14" s="30">
        <v>0</v>
      </c>
      <c r="H14" s="30">
        <v>0.2</v>
      </c>
      <c r="I14" s="30">
        <v>0.95</v>
      </c>
    </row>
    <row r="15" spans="1:9" ht="45" customHeight="1" x14ac:dyDescent="0.35">
      <c r="A15" s="31"/>
      <c r="B15" s="28" t="s">
        <v>36</v>
      </c>
      <c r="C15" s="33">
        <v>1</v>
      </c>
      <c r="D15" s="29">
        <v>1</v>
      </c>
      <c r="E15" s="29">
        <v>0.37</v>
      </c>
      <c r="F15" s="29">
        <f t="shared" si="0"/>
        <v>0.79</v>
      </c>
      <c r="G15" s="30">
        <v>0.3</v>
      </c>
      <c r="H15" s="30">
        <v>0.3</v>
      </c>
      <c r="I15" s="30">
        <v>0.37</v>
      </c>
    </row>
    <row r="16" spans="1:9" ht="21.6" customHeight="1" x14ac:dyDescent="0.35">
      <c r="A16" s="31"/>
      <c r="B16" s="28" t="s">
        <v>37</v>
      </c>
      <c r="C16" s="33">
        <v>1.004</v>
      </c>
      <c r="D16" s="33">
        <v>1.004</v>
      </c>
      <c r="E16" s="33">
        <v>1.0029999999999999</v>
      </c>
      <c r="F16" s="29">
        <f t="shared" si="0"/>
        <v>1.0036666666666667</v>
      </c>
      <c r="G16" s="30">
        <v>0.98599999999999999</v>
      </c>
      <c r="H16" s="30">
        <v>1.0049999999999999</v>
      </c>
      <c r="I16" s="30">
        <v>1.0129999999999999</v>
      </c>
    </row>
    <row r="17" spans="1:9" ht="21.6" customHeight="1" x14ac:dyDescent="0.35">
      <c r="A17" s="31"/>
      <c r="B17" s="34" t="s">
        <v>38</v>
      </c>
      <c r="C17" s="33">
        <v>0.5</v>
      </c>
      <c r="D17" s="33">
        <v>1</v>
      </c>
      <c r="E17" s="33">
        <v>1</v>
      </c>
      <c r="F17" s="29">
        <f t="shared" si="0"/>
        <v>0.83333333333333337</v>
      </c>
      <c r="G17" s="30">
        <v>0.375</v>
      </c>
      <c r="H17" s="30">
        <v>0.625</v>
      </c>
      <c r="I17" s="30">
        <v>0.875</v>
      </c>
    </row>
    <row r="18" spans="1:9" ht="21.6" customHeight="1" x14ac:dyDescent="0.35">
      <c r="A18" s="31"/>
      <c r="B18" s="28" t="s">
        <v>39</v>
      </c>
      <c r="C18" s="33">
        <v>0.98599999999999999</v>
      </c>
      <c r="D18" s="33">
        <v>0.97</v>
      </c>
      <c r="E18" s="33">
        <v>0.80300000000000005</v>
      </c>
      <c r="F18" s="29">
        <f t="shared" si="0"/>
        <v>0.91966666666666663</v>
      </c>
      <c r="G18" s="30">
        <v>0.78500000000000003</v>
      </c>
      <c r="H18" s="30">
        <v>0.80200000000000005</v>
      </c>
      <c r="I18" s="30">
        <v>0.80300000000000005</v>
      </c>
    </row>
    <row r="19" spans="1:9" ht="57.6" customHeight="1" x14ac:dyDescent="0.35">
      <c r="A19" s="31"/>
      <c r="B19" s="28" t="s">
        <v>40</v>
      </c>
      <c r="C19" s="33" t="s">
        <v>5</v>
      </c>
      <c r="D19" s="33">
        <v>0</v>
      </c>
      <c r="E19" s="33">
        <v>0</v>
      </c>
      <c r="F19" s="29">
        <f t="shared" si="0"/>
        <v>0</v>
      </c>
      <c r="G19" s="30">
        <v>0</v>
      </c>
      <c r="H19" s="30">
        <v>0.2</v>
      </c>
      <c r="I19" s="30">
        <v>0.7</v>
      </c>
    </row>
    <row r="20" spans="1:9" ht="42" customHeight="1" x14ac:dyDescent="0.35">
      <c r="A20" s="31"/>
      <c r="B20" s="28" t="s">
        <v>41</v>
      </c>
      <c r="C20" s="33" t="s">
        <v>5</v>
      </c>
      <c r="D20" s="33">
        <v>0</v>
      </c>
      <c r="E20" s="33">
        <v>0</v>
      </c>
      <c r="F20" s="29">
        <f t="shared" si="0"/>
        <v>0</v>
      </c>
      <c r="G20" s="30">
        <v>0</v>
      </c>
      <c r="H20" s="30">
        <v>0.3</v>
      </c>
      <c r="I20" s="30">
        <v>0.5</v>
      </c>
    </row>
    <row r="21" spans="1:9" ht="28.15" customHeight="1" x14ac:dyDescent="0.35">
      <c r="A21" s="31"/>
      <c r="B21" s="28" t="s">
        <v>42</v>
      </c>
      <c r="C21" s="33">
        <v>0.83299999999999996</v>
      </c>
      <c r="D21" s="33">
        <v>0.9</v>
      </c>
      <c r="E21" s="33">
        <v>0.56000000000000005</v>
      </c>
      <c r="F21" s="29">
        <f t="shared" si="0"/>
        <v>0.76433333333333342</v>
      </c>
      <c r="G21" s="30">
        <v>0.51900000000000002</v>
      </c>
      <c r="H21" s="30">
        <v>0.56000000000000005</v>
      </c>
      <c r="I21" s="30">
        <v>0.56000000000000005</v>
      </c>
    </row>
    <row r="22" spans="1:9" ht="28.15" customHeight="1" x14ac:dyDescent="0.35">
      <c r="A22" s="31"/>
      <c r="B22" s="28" t="s">
        <v>43</v>
      </c>
      <c r="C22" s="33" t="s">
        <v>5</v>
      </c>
      <c r="D22" s="33">
        <v>0</v>
      </c>
      <c r="E22" s="33" t="s">
        <v>5</v>
      </c>
      <c r="F22" s="29">
        <f t="shared" si="0"/>
        <v>0</v>
      </c>
      <c r="G22" s="30">
        <v>0</v>
      </c>
      <c r="H22" s="30">
        <v>0.9</v>
      </c>
      <c r="I22" s="30">
        <v>1</v>
      </c>
    </row>
    <row r="23" spans="1:9" ht="28.15" customHeight="1" x14ac:dyDescent="0.35">
      <c r="A23" s="35"/>
      <c r="B23" s="28" t="s">
        <v>44</v>
      </c>
      <c r="C23" s="33" t="s">
        <v>5</v>
      </c>
      <c r="D23" s="33">
        <v>0</v>
      </c>
      <c r="E23" s="33" t="s">
        <v>5</v>
      </c>
      <c r="F23" s="29">
        <f t="shared" si="0"/>
        <v>0</v>
      </c>
      <c r="G23" s="30">
        <v>0</v>
      </c>
      <c r="H23" s="30">
        <v>0.9</v>
      </c>
      <c r="I23" s="30">
        <v>1</v>
      </c>
    </row>
    <row r="24" spans="1:9" ht="28.15" customHeight="1" x14ac:dyDescent="0.35">
      <c r="A24" s="36" t="s">
        <v>190</v>
      </c>
      <c r="B24" s="28" t="s">
        <v>191</v>
      </c>
      <c r="C24" s="33">
        <v>0.71399999999999997</v>
      </c>
      <c r="D24" s="33">
        <v>0.78</v>
      </c>
      <c r="E24" s="33">
        <v>0.8</v>
      </c>
      <c r="F24" s="29">
        <f t="shared" si="0"/>
        <v>0.76466666666666672</v>
      </c>
      <c r="G24" s="30">
        <v>0.38500000000000001</v>
      </c>
      <c r="H24" s="30">
        <v>0.6</v>
      </c>
      <c r="I24" s="30">
        <v>0.8</v>
      </c>
    </row>
    <row r="25" spans="1:9" ht="28.15" customHeight="1" x14ac:dyDescent="0.35">
      <c r="A25" s="31"/>
      <c r="B25" s="28" t="s">
        <v>192</v>
      </c>
      <c r="C25" s="33">
        <v>0.443</v>
      </c>
      <c r="D25" s="33">
        <v>0.35099999999999998</v>
      </c>
      <c r="E25" s="33">
        <v>0.78</v>
      </c>
      <c r="F25" s="29">
        <f t="shared" si="0"/>
        <v>0.52466666666666673</v>
      </c>
      <c r="G25" s="30">
        <v>0.16400000000000001</v>
      </c>
      <c r="H25" s="30">
        <v>0.38200000000000001</v>
      </c>
      <c r="I25" s="30">
        <v>0.96799999999999997</v>
      </c>
    </row>
    <row r="26" spans="1:9" ht="28.15" customHeight="1" x14ac:dyDescent="0.35">
      <c r="A26" s="31"/>
      <c r="B26" s="28" t="s">
        <v>193</v>
      </c>
      <c r="C26" s="33">
        <v>0.97299999999999998</v>
      </c>
      <c r="D26" s="33">
        <v>0.98099999999999998</v>
      </c>
      <c r="E26" s="33">
        <v>0.95399999999999996</v>
      </c>
      <c r="F26" s="29">
        <f t="shared" si="0"/>
        <v>0.96933333333333327</v>
      </c>
      <c r="G26" s="30">
        <v>0.878</v>
      </c>
      <c r="H26" s="30">
        <v>0.90900000000000003</v>
      </c>
      <c r="I26" s="30">
        <v>0.95399999999999996</v>
      </c>
    </row>
    <row r="27" spans="1:9" ht="28.15" customHeight="1" x14ac:dyDescent="0.35">
      <c r="A27" s="31"/>
      <c r="B27" s="28" t="s">
        <v>194</v>
      </c>
      <c r="C27" s="33" t="s">
        <v>5</v>
      </c>
      <c r="D27" s="33">
        <v>0</v>
      </c>
      <c r="E27" s="33">
        <v>0.5</v>
      </c>
      <c r="F27" s="29">
        <f t="shared" si="0"/>
        <v>0.25</v>
      </c>
      <c r="G27" s="30">
        <v>0</v>
      </c>
      <c r="H27" s="30">
        <v>0.5</v>
      </c>
      <c r="I27" s="30">
        <v>0.95</v>
      </c>
    </row>
    <row r="28" spans="1:9" ht="28.15" customHeight="1" x14ac:dyDescent="0.35">
      <c r="A28" s="31"/>
      <c r="B28" s="28" t="s">
        <v>195</v>
      </c>
      <c r="C28" s="33">
        <v>1</v>
      </c>
      <c r="D28" s="33">
        <v>1.129</v>
      </c>
      <c r="E28" s="33">
        <v>0.59899999999999998</v>
      </c>
      <c r="F28" s="29">
        <f t="shared" si="0"/>
        <v>0.90933333333333322</v>
      </c>
      <c r="G28" s="30">
        <v>0.42</v>
      </c>
      <c r="H28" s="30">
        <v>0.58399999999999996</v>
      </c>
      <c r="I28" s="30">
        <v>0.59899999999999998</v>
      </c>
    </row>
    <row r="29" spans="1:9" ht="28.15" customHeight="1" x14ac:dyDescent="0.35">
      <c r="A29" s="35"/>
      <c r="B29" s="28" t="s">
        <v>196</v>
      </c>
      <c r="C29" s="33">
        <v>0.5</v>
      </c>
      <c r="D29" s="33">
        <v>0.5</v>
      </c>
      <c r="E29" s="33">
        <v>0.5</v>
      </c>
      <c r="F29" s="29">
        <f t="shared" si="0"/>
        <v>0.5</v>
      </c>
      <c r="G29" s="30">
        <v>0.1</v>
      </c>
      <c r="H29" s="30">
        <v>0.25</v>
      </c>
      <c r="I29" s="30">
        <v>0.5</v>
      </c>
    </row>
    <row r="30" spans="1:9" ht="28.15" customHeight="1" x14ac:dyDescent="0.35">
      <c r="A30" s="37" t="s">
        <v>45</v>
      </c>
      <c r="B30" s="38" t="s">
        <v>46</v>
      </c>
      <c r="C30" s="33">
        <v>1.0009999999999999</v>
      </c>
      <c r="D30" s="33">
        <v>1.004</v>
      </c>
      <c r="E30" s="33">
        <v>1.0009999999999999</v>
      </c>
      <c r="F30" s="29">
        <f t="shared" si="0"/>
        <v>1.002</v>
      </c>
      <c r="G30" s="30">
        <v>1</v>
      </c>
      <c r="H30" s="30">
        <v>1.008</v>
      </c>
      <c r="I30" s="30">
        <v>1.0129999999999999</v>
      </c>
    </row>
    <row r="31" spans="1:9" ht="28.15" customHeight="1" x14ac:dyDescent="0.35">
      <c r="A31" s="39"/>
      <c r="B31" s="28" t="s">
        <v>47</v>
      </c>
      <c r="C31" s="33">
        <v>0.5</v>
      </c>
      <c r="D31" s="33">
        <v>1</v>
      </c>
      <c r="E31" s="33">
        <v>1</v>
      </c>
      <c r="F31" s="29">
        <f t="shared" si="0"/>
        <v>0.83333333333333337</v>
      </c>
      <c r="G31" s="30">
        <v>0.375</v>
      </c>
      <c r="H31" s="30">
        <v>0.625</v>
      </c>
      <c r="I31" s="30">
        <v>0.875</v>
      </c>
    </row>
    <row r="32" spans="1:9" ht="28.15" customHeight="1" x14ac:dyDescent="0.35">
      <c r="A32" s="39"/>
      <c r="B32" s="28" t="s">
        <v>48</v>
      </c>
      <c r="C32" s="33">
        <v>0.5</v>
      </c>
      <c r="D32" s="33">
        <v>1</v>
      </c>
      <c r="E32" s="33">
        <v>1</v>
      </c>
      <c r="F32" s="29">
        <f t="shared" si="0"/>
        <v>0.83333333333333337</v>
      </c>
      <c r="G32" s="30">
        <v>0.375</v>
      </c>
      <c r="H32" s="30">
        <v>0.625</v>
      </c>
      <c r="I32" s="30">
        <v>0.875</v>
      </c>
    </row>
    <row r="33" spans="1:9" ht="28.15" customHeight="1" x14ac:dyDescent="0.35">
      <c r="A33" s="39"/>
      <c r="B33" s="28" t="s">
        <v>49</v>
      </c>
      <c r="C33" s="33">
        <v>1</v>
      </c>
      <c r="D33" s="33">
        <v>1.0009999999999999</v>
      </c>
      <c r="E33" s="33">
        <v>1</v>
      </c>
      <c r="F33" s="29">
        <f t="shared" si="0"/>
        <v>1.0003333333333333</v>
      </c>
      <c r="G33" s="30">
        <v>0.999</v>
      </c>
      <c r="H33" s="30">
        <v>1.0009999999999999</v>
      </c>
      <c r="I33" s="30">
        <v>1.0049999999999999</v>
      </c>
    </row>
    <row r="34" spans="1:9" ht="28.15" customHeight="1" x14ac:dyDescent="0.35">
      <c r="A34" s="39"/>
      <c r="B34" s="40" t="s">
        <v>50</v>
      </c>
      <c r="C34" s="33">
        <v>3.1280000000000001</v>
      </c>
      <c r="D34" s="33">
        <v>1.232</v>
      </c>
      <c r="E34" s="33">
        <v>1</v>
      </c>
      <c r="F34" s="29">
        <f t="shared" si="0"/>
        <v>1.7866666666666668</v>
      </c>
      <c r="G34" s="30">
        <v>3.1280000000000001</v>
      </c>
      <c r="H34" s="30">
        <v>11.161</v>
      </c>
      <c r="I34" s="30">
        <v>14.680999999999999</v>
      </c>
    </row>
    <row r="35" spans="1:9" ht="28.15" customHeight="1" x14ac:dyDescent="0.35">
      <c r="A35" s="39"/>
      <c r="B35" s="40" t="s">
        <v>51</v>
      </c>
      <c r="C35" s="33">
        <v>4.9169999999999998</v>
      </c>
      <c r="D35" s="33">
        <v>1</v>
      </c>
      <c r="E35" s="33">
        <v>7.6999999999999999E-2</v>
      </c>
      <c r="F35" s="29">
        <f t="shared" si="0"/>
        <v>1.998</v>
      </c>
      <c r="G35" s="30">
        <v>0.98299999999999998</v>
      </c>
      <c r="H35" s="30">
        <v>1.1830000000000001</v>
      </c>
      <c r="I35" s="30">
        <v>1.45</v>
      </c>
    </row>
    <row r="36" spans="1:9" ht="28.15" customHeight="1" x14ac:dyDescent="0.35">
      <c r="A36" s="39"/>
      <c r="B36" s="41" t="s">
        <v>52</v>
      </c>
      <c r="C36" s="33">
        <v>0</v>
      </c>
      <c r="D36" s="33">
        <v>0.53300000000000003</v>
      </c>
      <c r="E36" s="33">
        <v>0</v>
      </c>
      <c r="F36" s="29">
        <f t="shared" si="0"/>
        <v>0.17766666666666667</v>
      </c>
      <c r="G36" s="30">
        <v>0</v>
      </c>
      <c r="H36" s="30">
        <v>0.67300000000000004</v>
      </c>
      <c r="I36" s="30">
        <v>0.72</v>
      </c>
    </row>
    <row r="37" spans="1:9" ht="28.15" customHeight="1" x14ac:dyDescent="0.35">
      <c r="A37" s="37" t="s">
        <v>53</v>
      </c>
      <c r="B37" s="38" t="s">
        <v>54</v>
      </c>
      <c r="C37" s="33">
        <v>0.27200000000000002</v>
      </c>
      <c r="D37" s="33">
        <v>0.59499999999999997</v>
      </c>
      <c r="E37" s="33">
        <v>0.60399999999999998</v>
      </c>
      <c r="F37" s="29">
        <f t="shared" si="0"/>
        <v>0.49033333333333334</v>
      </c>
      <c r="G37" s="30">
        <v>0.125</v>
      </c>
      <c r="H37" s="30">
        <v>0.61</v>
      </c>
      <c r="I37" s="30">
        <v>0.91300000000000003</v>
      </c>
    </row>
    <row r="38" spans="1:9" ht="28.15" customHeight="1" x14ac:dyDescent="0.35">
      <c r="A38" s="39"/>
      <c r="B38" s="28" t="s">
        <v>55</v>
      </c>
      <c r="C38" s="33">
        <v>0</v>
      </c>
      <c r="D38" s="33">
        <v>0</v>
      </c>
      <c r="E38" s="33">
        <v>0</v>
      </c>
      <c r="F38" s="29">
        <f t="shared" si="0"/>
        <v>0</v>
      </c>
      <c r="G38" s="30">
        <v>0</v>
      </c>
      <c r="H38" s="30">
        <v>0.33300000000000002</v>
      </c>
      <c r="I38" s="30">
        <v>0.66700000000000004</v>
      </c>
    </row>
    <row r="39" spans="1:9" ht="14.45" customHeight="1" x14ac:dyDescent="0.35">
      <c r="A39" s="38"/>
      <c r="B39" s="42" t="s">
        <v>1</v>
      </c>
      <c r="C39" s="43"/>
      <c r="D39" s="43"/>
      <c r="E39" s="43"/>
      <c r="F39" s="33">
        <f>AVERAGE(F3:F38)</f>
        <v>0.60407870370370365</v>
      </c>
      <c r="G39" s="44"/>
      <c r="H39" s="44"/>
      <c r="I39" s="44">
        <f>AVERAGE(I3:I38)</f>
        <v>1.1816666666666666</v>
      </c>
    </row>
    <row r="40" spans="1:9" x14ac:dyDescent="0.35">
      <c r="A40" s="38"/>
      <c r="B40" s="45" t="s">
        <v>2</v>
      </c>
      <c r="C40" s="45"/>
      <c r="D40" s="45"/>
      <c r="E40" s="45"/>
      <c r="F40" s="45"/>
      <c r="G40" s="46"/>
      <c r="H40" s="46"/>
      <c r="I40" s="47">
        <f>MAX(I3:I38)</f>
        <v>14.680999999999999</v>
      </c>
    </row>
    <row r="41" spans="1:9" x14ac:dyDescent="0.35">
      <c r="A41" s="38"/>
      <c r="B41" s="48" t="s">
        <v>3</v>
      </c>
      <c r="C41" s="49"/>
      <c r="D41" s="49"/>
      <c r="E41" s="49"/>
      <c r="F41" s="49"/>
      <c r="G41" s="26"/>
      <c r="H41" s="26"/>
      <c r="I41" s="30">
        <f>MIN(I3:I38)</f>
        <v>0.188</v>
      </c>
    </row>
    <row r="42" spans="1:9" x14ac:dyDescent="0.35">
      <c r="A42" s="38"/>
      <c r="B42" s="50" t="s">
        <v>4</v>
      </c>
      <c r="C42" s="49"/>
      <c r="D42" s="49"/>
      <c r="E42" s="49"/>
      <c r="F42" s="49"/>
      <c r="G42" s="26"/>
      <c r="H42" s="26"/>
      <c r="I42" s="30">
        <f>I40-I41</f>
        <v>14.492999999999999</v>
      </c>
    </row>
  </sheetData>
  <mergeCells count="11">
    <mergeCell ref="A3:A10"/>
    <mergeCell ref="A11:A23"/>
    <mergeCell ref="A37:A38"/>
    <mergeCell ref="A30:A36"/>
    <mergeCell ref="A24:A29"/>
    <mergeCell ref="B42:F42"/>
    <mergeCell ref="G1:I1"/>
    <mergeCell ref="C1:F1"/>
    <mergeCell ref="B39:E39"/>
    <mergeCell ref="B40:F40"/>
    <mergeCell ref="B41:F4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zoomScale="69" workbookViewId="0">
      <pane ySplit="1" topLeftCell="A2" activePane="bottomLeft" state="frozen"/>
      <selection pane="bottomLeft" activeCell="F6" sqref="F6"/>
    </sheetView>
  </sheetViews>
  <sheetFormatPr baseColWidth="10" defaultRowHeight="18.75" x14ac:dyDescent="0.35"/>
  <cols>
    <col min="1" max="1" width="23.7109375" style="19" customWidth="1"/>
    <col min="2" max="3" width="10.7109375" style="6" bestFit="1" customWidth="1"/>
    <col min="4" max="4" width="9.7109375" style="6" bestFit="1" customWidth="1"/>
    <col min="5" max="5" width="10.85546875" style="6" bestFit="1" customWidth="1"/>
    <col min="6" max="6" width="9.7109375" style="6" bestFit="1" customWidth="1"/>
    <col min="7" max="7" width="9.5703125" style="6" bestFit="1" customWidth="1"/>
    <col min="8" max="8" width="10.42578125" style="6" customWidth="1"/>
    <col min="9" max="16384" width="11.42578125" style="6"/>
  </cols>
  <sheetData>
    <row r="1" spans="1:9" ht="14.45" customHeight="1" x14ac:dyDescent="0.35">
      <c r="A1" s="1" t="s">
        <v>8</v>
      </c>
      <c r="B1" s="2" t="s">
        <v>187</v>
      </c>
      <c r="C1" s="2"/>
      <c r="D1" s="2"/>
      <c r="E1" s="2"/>
      <c r="F1" s="3" t="s">
        <v>11</v>
      </c>
      <c r="G1" s="4"/>
      <c r="H1" s="5"/>
    </row>
    <row r="2" spans="1:9" ht="27.6" customHeight="1" x14ac:dyDescent="0.35">
      <c r="A2" s="7"/>
      <c r="B2" s="8">
        <v>2021</v>
      </c>
      <c r="C2" s="8">
        <v>2022</v>
      </c>
      <c r="D2" s="8">
        <v>2023</v>
      </c>
      <c r="E2" s="8" t="s">
        <v>9</v>
      </c>
      <c r="F2" s="8">
        <v>2021</v>
      </c>
      <c r="G2" s="8">
        <v>2022</v>
      </c>
      <c r="H2" s="8">
        <v>2023</v>
      </c>
    </row>
    <row r="3" spans="1:9" ht="56.25" x14ac:dyDescent="0.35">
      <c r="A3" s="9" t="s">
        <v>56</v>
      </c>
      <c r="B3" s="10" t="s">
        <v>197</v>
      </c>
      <c r="C3" s="10">
        <v>1.034</v>
      </c>
      <c r="D3" s="53">
        <v>0.97099999999999997</v>
      </c>
      <c r="E3" s="53">
        <f>AVERAGE(B3:D3)</f>
        <v>1.0024999999999999</v>
      </c>
      <c r="F3" s="53">
        <v>0.90400000000000003</v>
      </c>
      <c r="G3" s="53">
        <v>0.94699999999999995</v>
      </c>
      <c r="H3" s="10">
        <v>0.97099999999999997</v>
      </c>
    </row>
    <row r="4" spans="1:9" ht="56.25" x14ac:dyDescent="0.35">
      <c r="A4" s="9" t="s">
        <v>57</v>
      </c>
      <c r="B4" s="10" t="s">
        <v>197</v>
      </c>
      <c r="C4" s="10">
        <v>1.014</v>
      </c>
      <c r="D4" s="10">
        <v>0.94399999999999995</v>
      </c>
      <c r="E4" s="53">
        <f t="shared" ref="E4:E9" si="0">AVERAGE(B4:D4)</f>
        <v>0.97899999999999998</v>
      </c>
      <c r="F4" s="53">
        <v>0.877</v>
      </c>
      <c r="G4" s="53">
        <v>0.91300000000000003</v>
      </c>
      <c r="H4" s="10">
        <v>0.94399999999999995</v>
      </c>
    </row>
    <row r="5" spans="1:9" ht="56.25" x14ac:dyDescent="0.35">
      <c r="A5" s="9" t="s">
        <v>198</v>
      </c>
      <c r="B5" s="10">
        <v>0.96599999999999997</v>
      </c>
      <c r="C5" s="10">
        <v>0.97899999999999998</v>
      </c>
      <c r="D5" s="54">
        <v>0.93200000000000005</v>
      </c>
      <c r="E5" s="53">
        <f t="shared" si="0"/>
        <v>0.95899999999999996</v>
      </c>
      <c r="F5" s="53">
        <v>0.94399999999999995</v>
      </c>
      <c r="G5" s="53">
        <v>0.94799999999999995</v>
      </c>
      <c r="H5" s="54">
        <v>0.93200000000000005</v>
      </c>
    </row>
    <row r="6" spans="1:9" ht="75" x14ac:dyDescent="0.35">
      <c r="A6" s="9" t="s">
        <v>58</v>
      </c>
      <c r="B6" s="10">
        <v>0</v>
      </c>
      <c r="C6" s="10">
        <v>0.53300000000000003</v>
      </c>
      <c r="D6" s="54">
        <v>0.24099999999999999</v>
      </c>
      <c r="E6" s="53">
        <f t="shared" si="0"/>
        <v>0.25800000000000001</v>
      </c>
      <c r="F6" s="53">
        <v>0.12</v>
      </c>
      <c r="G6" s="53">
        <v>0.40699999999999997</v>
      </c>
      <c r="H6" s="54">
        <v>0.76100000000000001</v>
      </c>
    </row>
    <row r="7" spans="1:9" ht="38.450000000000003" customHeight="1" x14ac:dyDescent="0.35">
      <c r="A7" s="9" t="s">
        <v>59</v>
      </c>
      <c r="B7" s="10">
        <v>0.5</v>
      </c>
      <c r="C7" s="53">
        <v>0.75</v>
      </c>
      <c r="D7" s="53">
        <v>0.3</v>
      </c>
      <c r="E7" s="53">
        <f t="shared" si="0"/>
        <v>0.51666666666666672</v>
      </c>
      <c r="F7" s="53">
        <v>0.05</v>
      </c>
      <c r="G7" s="53">
        <v>0.3</v>
      </c>
      <c r="H7" s="10">
        <v>0.3</v>
      </c>
    </row>
    <row r="8" spans="1:9" ht="150" x14ac:dyDescent="0.35">
      <c r="A8" s="9" t="s">
        <v>60</v>
      </c>
      <c r="B8" s="10">
        <v>0.13</v>
      </c>
      <c r="C8" s="53">
        <v>0.52600000000000002</v>
      </c>
      <c r="D8" s="53">
        <v>0.58799999999999997</v>
      </c>
      <c r="E8" s="53">
        <f t="shared" si="0"/>
        <v>0.41466666666666668</v>
      </c>
      <c r="F8" s="53">
        <v>0.26100000000000001</v>
      </c>
      <c r="G8" s="53">
        <v>0.56499999999999995</v>
      </c>
      <c r="H8" s="10">
        <v>0.92900000000000005</v>
      </c>
      <c r="I8" s="55"/>
    </row>
    <row r="9" spans="1:9" ht="150" x14ac:dyDescent="0.35">
      <c r="A9" s="9" t="s">
        <v>61</v>
      </c>
      <c r="B9" s="10">
        <v>1</v>
      </c>
      <c r="C9" s="10">
        <v>1</v>
      </c>
      <c r="D9" s="10">
        <v>0.83299999999999996</v>
      </c>
      <c r="E9" s="53">
        <f t="shared" si="0"/>
        <v>0.94433333333333336</v>
      </c>
      <c r="F9" s="53">
        <v>0.83299999999999996</v>
      </c>
      <c r="G9" s="53">
        <v>0.83299999999999996</v>
      </c>
      <c r="H9" s="10">
        <v>0.83299999999999996</v>
      </c>
    </row>
    <row r="10" spans="1:9" x14ac:dyDescent="0.35">
      <c r="A10" s="56" t="s">
        <v>1</v>
      </c>
      <c r="B10" s="56"/>
      <c r="C10" s="56"/>
      <c r="D10" s="56"/>
      <c r="E10" s="15">
        <f>AVERAGE(E3:E9)</f>
        <v>0.7248809523809524</v>
      </c>
      <c r="F10" s="15"/>
      <c r="G10" s="15"/>
      <c r="H10" s="15">
        <f>AVERAGE(H3:H9)</f>
        <v>0.80999999999999994</v>
      </c>
    </row>
    <row r="11" spans="1:9" x14ac:dyDescent="0.35">
      <c r="A11" s="16" t="s">
        <v>2</v>
      </c>
      <c r="B11" s="16"/>
      <c r="C11" s="16"/>
      <c r="D11" s="16"/>
      <c r="E11" s="16"/>
      <c r="F11" s="16"/>
      <c r="G11" s="16"/>
      <c r="H11" s="17">
        <f>MAX(H3:H9)</f>
        <v>0.97099999999999997</v>
      </c>
    </row>
    <row r="12" spans="1:9" x14ac:dyDescent="0.35">
      <c r="A12" s="16" t="s">
        <v>3</v>
      </c>
      <c r="B12" s="16"/>
      <c r="C12" s="16"/>
      <c r="D12" s="16"/>
      <c r="E12" s="16"/>
      <c r="F12" s="16"/>
      <c r="G12" s="16"/>
      <c r="H12" s="17">
        <f>MIN(H3:H9)</f>
        <v>0.3</v>
      </c>
    </row>
    <row r="13" spans="1:9" x14ac:dyDescent="0.35">
      <c r="A13" s="16" t="s">
        <v>4</v>
      </c>
      <c r="B13" s="16"/>
      <c r="C13" s="16"/>
      <c r="D13" s="16"/>
      <c r="E13" s="16"/>
      <c r="F13" s="16"/>
      <c r="G13" s="16"/>
      <c r="H13" s="18">
        <f>H11-H12</f>
        <v>0.67100000000000004</v>
      </c>
    </row>
  </sheetData>
  <mergeCells count="7">
    <mergeCell ref="A12:G12"/>
    <mergeCell ref="A13:G13"/>
    <mergeCell ref="A10:D10"/>
    <mergeCell ref="A1:A2"/>
    <mergeCell ref="B1:E1"/>
    <mergeCell ref="F1:H1"/>
    <mergeCell ref="A11:G1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"/>
  <sheetViews>
    <sheetView zoomScale="64" zoomScaleNormal="93" workbookViewId="0">
      <pane ySplit="1" topLeftCell="A2" activePane="bottomLeft" state="frozen"/>
      <selection activeCell="B1" sqref="B1"/>
      <selection pane="bottomLeft" activeCell="C5" sqref="C5"/>
    </sheetView>
  </sheetViews>
  <sheetFormatPr baseColWidth="10" defaultColWidth="11.5703125" defaultRowHeight="18.75" x14ac:dyDescent="0.35"/>
  <cols>
    <col min="1" max="1" width="23.28515625" style="6" customWidth="1"/>
    <col min="2" max="2" width="44.85546875" style="19" customWidth="1"/>
    <col min="3" max="3" width="10.85546875" style="51" bestFit="1" customWidth="1"/>
    <col min="4" max="4" width="9.7109375" style="51" bestFit="1" customWidth="1"/>
    <col min="5" max="5" width="11.140625" style="51" bestFit="1" customWidth="1"/>
    <col min="6" max="6" width="11.5703125" style="51" bestFit="1" customWidth="1"/>
    <col min="7" max="7" width="9.5703125" style="51" bestFit="1" customWidth="1"/>
    <col min="8" max="8" width="9.7109375" style="51" bestFit="1" customWidth="1"/>
    <col min="9" max="9" width="10.7109375" style="52" bestFit="1" customWidth="1"/>
    <col min="10" max="16384" width="11.5703125" style="6"/>
  </cols>
  <sheetData>
    <row r="1" spans="1:9" ht="19.5" thickBot="1" x14ac:dyDescent="0.4">
      <c r="C1" s="20" t="s">
        <v>0</v>
      </c>
      <c r="D1" s="21"/>
      <c r="E1" s="21"/>
      <c r="F1" s="21"/>
      <c r="G1" s="22" t="s">
        <v>12</v>
      </c>
      <c r="H1" s="22"/>
      <c r="I1" s="22"/>
    </row>
    <row r="2" spans="1:9" ht="27" customHeight="1" thickBot="1" x14ac:dyDescent="0.4">
      <c r="A2" s="23" t="s">
        <v>6</v>
      </c>
      <c r="B2" s="24" t="s">
        <v>7</v>
      </c>
      <c r="C2" s="25">
        <v>2021</v>
      </c>
      <c r="D2" s="25">
        <v>2022</v>
      </c>
      <c r="E2" s="25">
        <v>2023</v>
      </c>
      <c r="F2" s="25" t="s">
        <v>1</v>
      </c>
      <c r="G2" s="26">
        <v>2021</v>
      </c>
      <c r="H2" s="26">
        <v>2022</v>
      </c>
      <c r="I2" s="26">
        <v>2023</v>
      </c>
    </row>
    <row r="3" spans="1:9" ht="33.6" customHeight="1" x14ac:dyDescent="0.35">
      <c r="A3" s="57" t="s">
        <v>62</v>
      </c>
      <c r="B3" s="28" t="s">
        <v>63</v>
      </c>
      <c r="C3" s="29">
        <v>0.36399999999999999</v>
      </c>
      <c r="D3" s="29">
        <v>0.46700000000000003</v>
      </c>
      <c r="E3" s="29">
        <v>0.35499999999999998</v>
      </c>
      <c r="F3" s="29">
        <f>AVERAGE(C3:E3)</f>
        <v>0.39533333333333331</v>
      </c>
      <c r="G3" s="30">
        <v>0.30299999999999999</v>
      </c>
      <c r="H3" s="30">
        <v>0.57499999999999996</v>
      </c>
      <c r="I3" s="58">
        <v>0.8</v>
      </c>
    </row>
    <row r="4" spans="1:9" ht="40.9" customHeight="1" x14ac:dyDescent="0.35">
      <c r="A4" s="59"/>
      <c r="B4" s="28" t="s">
        <v>64</v>
      </c>
      <c r="C4" s="29">
        <v>2.5</v>
      </c>
      <c r="D4" s="29">
        <v>0.65200000000000002</v>
      </c>
      <c r="E4" s="29">
        <v>0.29899999999999999</v>
      </c>
      <c r="F4" s="29">
        <f t="shared" ref="F4:F20" si="0">AVERAGE(C4:E4)</f>
        <v>1.1503333333333334</v>
      </c>
      <c r="G4" s="30">
        <v>0.33</v>
      </c>
      <c r="H4" s="30">
        <v>0.56799999999999995</v>
      </c>
      <c r="I4" s="58">
        <v>0.91</v>
      </c>
    </row>
    <row r="5" spans="1:9" ht="45.6" customHeight="1" x14ac:dyDescent="0.35">
      <c r="A5" s="59"/>
      <c r="B5" s="28" t="s">
        <v>65</v>
      </c>
      <c r="C5" s="33">
        <v>0</v>
      </c>
      <c r="D5" s="33">
        <v>7.4999999999999997E-2</v>
      </c>
      <c r="E5" s="33">
        <v>1E-3</v>
      </c>
      <c r="F5" s="29">
        <f t="shared" si="0"/>
        <v>2.5333333333333333E-2</v>
      </c>
      <c r="G5" s="30">
        <v>7.0000000000000007E-2</v>
      </c>
      <c r="H5" s="30">
        <v>0.107</v>
      </c>
      <c r="I5" s="58">
        <v>0.11600000000000001</v>
      </c>
    </row>
    <row r="6" spans="1:9" ht="25.9" customHeight="1" x14ac:dyDescent="0.35">
      <c r="A6" s="59"/>
      <c r="B6" s="28" t="s">
        <v>66</v>
      </c>
      <c r="C6" s="33">
        <v>0.499</v>
      </c>
      <c r="D6" s="33">
        <v>0.96599999999999997</v>
      </c>
      <c r="E6" s="33">
        <v>0.98699999999999999</v>
      </c>
      <c r="F6" s="29">
        <f t="shared" si="0"/>
        <v>0.81733333333333336</v>
      </c>
      <c r="G6" s="30">
        <v>0.377</v>
      </c>
      <c r="H6" s="30">
        <v>0.622</v>
      </c>
      <c r="I6" s="58">
        <v>0.86699999999999999</v>
      </c>
    </row>
    <row r="7" spans="1:9" ht="25.9" customHeight="1" x14ac:dyDescent="0.35">
      <c r="A7" s="59"/>
      <c r="B7" s="28" t="s">
        <v>67</v>
      </c>
      <c r="C7" s="33">
        <v>0.32900000000000001</v>
      </c>
      <c r="D7" s="33">
        <v>0.20300000000000001</v>
      </c>
      <c r="E7" s="33">
        <v>0.222</v>
      </c>
      <c r="F7" s="29">
        <f t="shared" si="0"/>
        <v>0.25133333333333335</v>
      </c>
      <c r="G7" s="30">
        <v>7.6999999999999999E-2</v>
      </c>
      <c r="H7" s="30">
        <v>0.157</v>
      </c>
      <c r="I7" s="58">
        <v>0.222</v>
      </c>
    </row>
    <row r="8" spans="1:9" ht="25.9" customHeight="1" x14ac:dyDescent="0.35">
      <c r="A8" s="59"/>
      <c r="B8" s="28" t="s">
        <v>68</v>
      </c>
      <c r="C8" s="33">
        <v>0.93799999999999994</v>
      </c>
      <c r="D8" s="33">
        <v>0.97699999999999998</v>
      </c>
      <c r="E8" s="33">
        <v>0.96399999999999997</v>
      </c>
      <c r="F8" s="29">
        <f t="shared" si="0"/>
        <v>0.95966666666666667</v>
      </c>
      <c r="G8" s="30">
        <v>0.93300000000000005</v>
      </c>
      <c r="H8" s="30">
        <v>0.94399999999999995</v>
      </c>
      <c r="I8" s="58">
        <v>0.96399999999999997</v>
      </c>
    </row>
    <row r="9" spans="1:9" ht="25.9" customHeight="1" x14ac:dyDescent="0.35">
      <c r="A9" s="59"/>
      <c r="B9" s="28" t="s">
        <v>69</v>
      </c>
      <c r="C9" s="33">
        <v>0.94199999999999995</v>
      </c>
      <c r="D9" s="33">
        <v>0.97499999999999998</v>
      </c>
      <c r="E9" s="33">
        <v>0.97699999999999998</v>
      </c>
      <c r="F9" s="29">
        <f t="shared" si="0"/>
        <v>0.96466666666666656</v>
      </c>
      <c r="G9" s="30">
        <v>0.94199999999999995</v>
      </c>
      <c r="H9" s="30">
        <v>0.95499999999999996</v>
      </c>
      <c r="I9" s="58">
        <v>0.97699999999999998</v>
      </c>
    </row>
    <row r="10" spans="1:9" ht="25.9" customHeight="1" x14ac:dyDescent="0.35">
      <c r="A10" s="59"/>
      <c r="B10" s="28" t="s">
        <v>70</v>
      </c>
      <c r="C10" s="33">
        <v>0.96099999999999997</v>
      </c>
      <c r="D10" s="33">
        <v>0.997</v>
      </c>
      <c r="E10" s="33">
        <v>1.0089999999999999</v>
      </c>
      <c r="F10" s="29">
        <f t="shared" si="0"/>
        <v>0.98899999999999988</v>
      </c>
      <c r="G10" s="30">
        <v>0.96099999999999997</v>
      </c>
      <c r="H10" s="30">
        <v>0.97799999999999998</v>
      </c>
      <c r="I10" s="58">
        <v>1.0089999999999999</v>
      </c>
    </row>
    <row r="11" spans="1:9" ht="25.9" customHeight="1" x14ac:dyDescent="0.35">
      <c r="A11" s="59"/>
      <c r="B11" s="28" t="s">
        <v>71</v>
      </c>
      <c r="C11" s="33">
        <v>0.58799999999999997</v>
      </c>
      <c r="D11" s="33">
        <v>0.68799999999999994</v>
      </c>
      <c r="E11" s="33">
        <v>0.85</v>
      </c>
      <c r="F11" s="29">
        <f t="shared" si="0"/>
        <v>0.70866666666666667</v>
      </c>
      <c r="G11" s="30">
        <v>0.5</v>
      </c>
      <c r="H11" s="30">
        <v>0.55000000000000004</v>
      </c>
      <c r="I11" s="58">
        <v>0.85</v>
      </c>
    </row>
    <row r="12" spans="1:9" ht="25.9" customHeight="1" x14ac:dyDescent="0.35">
      <c r="A12" s="59"/>
      <c r="B12" s="28" t="s">
        <v>72</v>
      </c>
      <c r="C12" s="33" t="s">
        <v>5</v>
      </c>
      <c r="D12" s="33">
        <v>0</v>
      </c>
      <c r="E12" s="33">
        <v>0.5</v>
      </c>
      <c r="F12" s="29">
        <f t="shared" si="0"/>
        <v>0.25</v>
      </c>
      <c r="G12" s="30">
        <v>0</v>
      </c>
      <c r="H12" s="30">
        <v>0</v>
      </c>
      <c r="I12" s="58">
        <v>0.66700000000000004</v>
      </c>
    </row>
    <row r="13" spans="1:9" ht="25.9" customHeight="1" x14ac:dyDescent="0.35">
      <c r="A13" s="59"/>
      <c r="B13" s="28" t="s">
        <v>73</v>
      </c>
      <c r="C13" s="33" t="s">
        <v>5</v>
      </c>
      <c r="D13" s="33">
        <v>0</v>
      </c>
      <c r="E13" s="33">
        <v>1</v>
      </c>
      <c r="F13" s="29">
        <f t="shared" si="0"/>
        <v>0.5</v>
      </c>
      <c r="G13" s="30">
        <v>0</v>
      </c>
      <c r="H13" s="30">
        <v>0</v>
      </c>
      <c r="I13" s="58">
        <v>1</v>
      </c>
    </row>
    <row r="14" spans="1:9" ht="25.9" customHeight="1" thickBot="1" x14ac:dyDescent="0.4">
      <c r="A14" s="60"/>
      <c r="B14" s="28" t="s">
        <v>74</v>
      </c>
      <c r="C14" s="33">
        <v>0</v>
      </c>
      <c r="D14" s="33">
        <v>0.26</v>
      </c>
      <c r="E14" s="33">
        <v>0.17499999999999999</v>
      </c>
      <c r="F14" s="29">
        <f t="shared" si="0"/>
        <v>0.14499999999999999</v>
      </c>
      <c r="G14" s="30">
        <v>1.4E-2</v>
      </c>
      <c r="H14" s="30">
        <v>0.52100000000000002</v>
      </c>
      <c r="I14" s="58">
        <v>0.69799999999999995</v>
      </c>
    </row>
    <row r="15" spans="1:9" ht="27" customHeight="1" x14ac:dyDescent="0.35">
      <c r="A15" s="57" t="s">
        <v>75</v>
      </c>
      <c r="B15" s="28" t="s">
        <v>76</v>
      </c>
      <c r="C15" s="29">
        <v>0.95699999999999996</v>
      </c>
      <c r="D15" s="29">
        <v>0</v>
      </c>
      <c r="E15" s="29">
        <v>0.67700000000000005</v>
      </c>
      <c r="F15" s="29">
        <f t="shared" si="0"/>
        <v>0.54466666666666663</v>
      </c>
      <c r="G15" s="30">
        <v>0.26800000000000002</v>
      </c>
      <c r="H15" s="30">
        <v>0.28000000000000003</v>
      </c>
      <c r="I15" s="30">
        <v>0.89700000000000002</v>
      </c>
    </row>
    <row r="16" spans="1:9" ht="27" customHeight="1" x14ac:dyDescent="0.35">
      <c r="A16" s="59"/>
      <c r="B16" s="28" t="s">
        <v>77</v>
      </c>
      <c r="C16" s="29">
        <v>0</v>
      </c>
      <c r="D16" s="29">
        <v>0.499</v>
      </c>
      <c r="E16" s="29">
        <v>0.498</v>
      </c>
      <c r="F16" s="29">
        <f t="shared" si="0"/>
        <v>0.33233333333333331</v>
      </c>
      <c r="G16" s="30">
        <v>0.25</v>
      </c>
      <c r="H16" s="30">
        <v>0.625</v>
      </c>
      <c r="I16" s="30">
        <v>0.875</v>
      </c>
    </row>
    <row r="17" spans="1:9" ht="27" customHeight="1" x14ac:dyDescent="0.35">
      <c r="A17" s="59"/>
      <c r="B17" s="28" t="s">
        <v>78</v>
      </c>
      <c r="C17" s="29">
        <v>2.0619999999999998</v>
      </c>
      <c r="D17" s="29">
        <v>0.98699999999999999</v>
      </c>
      <c r="E17" s="29">
        <v>4.8899999999999997</v>
      </c>
      <c r="F17" s="29">
        <f t="shared" si="0"/>
        <v>2.6463333333333332</v>
      </c>
      <c r="G17" s="30">
        <v>0.74099999999999999</v>
      </c>
      <c r="H17" s="30">
        <v>0.86199999999999999</v>
      </c>
      <c r="I17" s="30">
        <v>1.268</v>
      </c>
    </row>
    <row r="18" spans="1:9" ht="40.15" customHeight="1" x14ac:dyDescent="0.35">
      <c r="A18" s="59"/>
      <c r="B18" s="28" t="s">
        <v>79</v>
      </c>
      <c r="C18" s="29">
        <v>0.4</v>
      </c>
      <c r="D18" s="29">
        <v>0.8</v>
      </c>
      <c r="E18" s="29">
        <v>0.111</v>
      </c>
      <c r="F18" s="29">
        <f t="shared" si="0"/>
        <v>0.43700000000000006</v>
      </c>
      <c r="G18" s="30">
        <v>0.35</v>
      </c>
      <c r="H18" s="30">
        <v>0.7</v>
      </c>
      <c r="I18" s="30">
        <v>0.8</v>
      </c>
    </row>
    <row r="19" spans="1:9" ht="28.9" customHeight="1" x14ac:dyDescent="0.35">
      <c r="A19" s="59"/>
      <c r="B19" s="28" t="s">
        <v>80</v>
      </c>
      <c r="C19" s="29" t="s">
        <v>5</v>
      </c>
      <c r="D19" s="29" t="s">
        <v>5</v>
      </c>
      <c r="E19" s="29" t="s">
        <v>5</v>
      </c>
      <c r="F19" s="29" t="s">
        <v>5</v>
      </c>
      <c r="G19" s="30" t="s">
        <v>5</v>
      </c>
      <c r="H19" s="30" t="s">
        <v>5</v>
      </c>
      <c r="I19" s="30">
        <v>1</v>
      </c>
    </row>
    <row r="20" spans="1:9" ht="42" customHeight="1" x14ac:dyDescent="0.35">
      <c r="A20" s="59"/>
      <c r="B20" s="28" t="s">
        <v>81</v>
      </c>
      <c r="C20" s="29" t="s">
        <v>5</v>
      </c>
      <c r="D20" s="29">
        <v>0.505</v>
      </c>
      <c r="E20" s="29">
        <v>0.88500000000000001</v>
      </c>
      <c r="F20" s="29">
        <f t="shared" si="0"/>
        <v>0.69500000000000006</v>
      </c>
      <c r="G20" s="30" t="s">
        <v>5</v>
      </c>
      <c r="H20" s="30">
        <v>0.60099999999999998</v>
      </c>
      <c r="I20" s="30">
        <v>0.97</v>
      </c>
    </row>
    <row r="21" spans="1:9" ht="14.45" customHeight="1" x14ac:dyDescent="0.35">
      <c r="A21" s="61"/>
      <c r="B21" s="43" t="s">
        <v>1</v>
      </c>
      <c r="C21" s="43"/>
      <c r="D21" s="43"/>
      <c r="E21" s="43"/>
      <c r="F21" s="62">
        <f>AVERAGE(F3:F20)</f>
        <v>0.69482352941176462</v>
      </c>
      <c r="G21" s="63"/>
      <c r="H21" s="63"/>
      <c r="I21" s="63">
        <f>AVERAGE(I3:I20)</f>
        <v>0.8272222222222223</v>
      </c>
    </row>
    <row r="22" spans="1:9" x14ac:dyDescent="0.35">
      <c r="A22" s="61"/>
      <c r="B22" s="64" t="s">
        <v>2</v>
      </c>
      <c r="C22" s="45"/>
      <c r="D22" s="45"/>
      <c r="E22" s="45"/>
      <c r="F22" s="45"/>
      <c r="G22" s="46"/>
      <c r="H22" s="46"/>
      <c r="I22" s="65">
        <f>MAX(I3:I20)</f>
        <v>1.268</v>
      </c>
    </row>
    <row r="23" spans="1:9" x14ac:dyDescent="0.35">
      <c r="A23" s="61"/>
      <c r="B23" s="49" t="s">
        <v>3</v>
      </c>
      <c r="C23" s="49"/>
      <c r="D23" s="49"/>
      <c r="E23" s="49"/>
      <c r="F23" s="49"/>
      <c r="G23" s="26"/>
      <c r="H23" s="26"/>
      <c r="I23" s="30">
        <f>MIN(I3:I20)</f>
        <v>0.11600000000000001</v>
      </c>
    </row>
    <row r="24" spans="1:9" x14ac:dyDescent="0.35">
      <c r="A24" s="66"/>
      <c r="B24" s="49" t="s">
        <v>4</v>
      </c>
      <c r="C24" s="49"/>
      <c r="D24" s="49"/>
      <c r="E24" s="49"/>
      <c r="F24" s="49"/>
      <c r="G24" s="26"/>
      <c r="H24" s="26"/>
      <c r="I24" s="30">
        <f>I22-I23</f>
        <v>1.1519999999999999</v>
      </c>
    </row>
  </sheetData>
  <mergeCells count="8">
    <mergeCell ref="B24:F24"/>
    <mergeCell ref="A15:A20"/>
    <mergeCell ref="G1:I1"/>
    <mergeCell ref="C1:F1"/>
    <mergeCell ref="B21:E21"/>
    <mergeCell ref="B22:F22"/>
    <mergeCell ref="B23:F23"/>
    <mergeCell ref="A3:A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73" workbookViewId="0">
      <pane ySplit="2" topLeftCell="A3" activePane="bottomLeft" state="frozen"/>
      <selection pane="bottomLeft" activeCell="J4" sqref="J4"/>
    </sheetView>
  </sheetViews>
  <sheetFormatPr baseColWidth="10" defaultRowHeight="18.75" x14ac:dyDescent="0.35"/>
  <cols>
    <col min="1" max="1" width="29.85546875" style="19" bestFit="1" customWidth="1"/>
    <col min="2" max="2" width="7.5703125" style="6" bestFit="1" customWidth="1"/>
    <col min="3" max="3" width="8.140625" style="6" bestFit="1" customWidth="1"/>
    <col min="4" max="4" width="10.7109375" style="6" bestFit="1" customWidth="1"/>
    <col min="5" max="5" width="10.42578125" style="6" bestFit="1" customWidth="1"/>
    <col min="6" max="6" width="9.85546875" style="6" bestFit="1" customWidth="1"/>
    <col min="7" max="7" width="10.5703125" style="6" bestFit="1" customWidth="1"/>
    <col min="8" max="8" width="10.28515625" style="6" customWidth="1"/>
    <col min="9" max="16384" width="11.42578125" style="6"/>
  </cols>
  <sheetData>
    <row r="1" spans="1:8" x14ac:dyDescent="0.35">
      <c r="A1" s="67" t="s">
        <v>8</v>
      </c>
      <c r="B1" s="68" t="s">
        <v>10</v>
      </c>
      <c r="C1" s="68"/>
      <c r="D1" s="68"/>
      <c r="E1" s="68"/>
      <c r="F1" s="69"/>
      <c r="G1" s="69"/>
      <c r="H1" s="70" t="s">
        <v>11</v>
      </c>
    </row>
    <row r="2" spans="1:8" ht="37.5" x14ac:dyDescent="0.35">
      <c r="A2" s="71"/>
      <c r="B2" s="8">
        <v>2021</v>
      </c>
      <c r="C2" s="8">
        <v>2022</v>
      </c>
      <c r="D2" s="8">
        <v>2023</v>
      </c>
      <c r="E2" s="8" t="s">
        <v>9</v>
      </c>
      <c r="F2" s="8">
        <v>2021</v>
      </c>
      <c r="G2" s="8">
        <v>2022</v>
      </c>
      <c r="H2" s="8">
        <v>2023</v>
      </c>
    </row>
    <row r="3" spans="1:8" ht="56.25" x14ac:dyDescent="0.35">
      <c r="A3" s="9" t="s">
        <v>82</v>
      </c>
      <c r="B3" s="13">
        <v>0</v>
      </c>
      <c r="C3" s="13">
        <v>0.58699999999999997</v>
      </c>
      <c r="D3" s="11">
        <v>0.753</v>
      </c>
      <c r="E3" s="11">
        <f>AVERAGE(B3:D3)</f>
        <v>0.4466666666666666</v>
      </c>
      <c r="F3" s="11">
        <v>0</v>
      </c>
      <c r="G3" s="11">
        <v>0.39100000000000001</v>
      </c>
      <c r="H3" s="11">
        <v>0.753</v>
      </c>
    </row>
    <row r="4" spans="1:8" ht="93.75" x14ac:dyDescent="0.35">
      <c r="A4" s="9" t="s">
        <v>83</v>
      </c>
      <c r="B4" s="13">
        <v>0.82499999999999996</v>
      </c>
      <c r="C4" s="13">
        <v>1.0549999999999999</v>
      </c>
      <c r="D4" s="11">
        <v>1.034</v>
      </c>
      <c r="E4" s="11">
        <f t="shared" ref="E4:E6" si="0">AVERAGE(B4:D4)</f>
        <v>0.97133333333333327</v>
      </c>
      <c r="F4" s="11">
        <v>0.77800000000000002</v>
      </c>
      <c r="G4" s="11">
        <v>1.0249999999999999</v>
      </c>
      <c r="H4" s="11">
        <v>1.123</v>
      </c>
    </row>
    <row r="5" spans="1:8" ht="56.25" x14ac:dyDescent="0.35">
      <c r="A5" s="9" t="s">
        <v>84</v>
      </c>
      <c r="B5" s="13">
        <v>0.318</v>
      </c>
      <c r="C5" s="13">
        <v>1.0629999999999999</v>
      </c>
      <c r="D5" s="11">
        <v>1.0449999999999999</v>
      </c>
      <c r="E5" s="11">
        <f t="shared" si="0"/>
        <v>0.80866666666666676</v>
      </c>
      <c r="F5" s="11">
        <v>0.159</v>
      </c>
      <c r="G5" s="11">
        <v>1.0189999999999999</v>
      </c>
      <c r="H5" s="11">
        <v>1.175</v>
      </c>
    </row>
    <row r="6" spans="1:8" ht="75" x14ac:dyDescent="0.35">
      <c r="A6" s="9" t="s">
        <v>85</v>
      </c>
      <c r="B6" s="13">
        <v>0.98</v>
      </c>
      <c r="C6" s="13">
        <v>0.80100000000000005</v>
      </c>
      <c r="D6" s="11">
        <v>7.9000000000000001E-2</v>
      </c>
      <c r="E6" s="11">
        <f t="shared" si="0"/>
        <v>0.62</v>
      </c>
      <c r="F6" s="11">
        <v>0.49</v>
      </c>
      <c r="G6" s="11">
        <v>0.60099999999999998</v>
      </c>
      <c r="H6" s="11">
        <v>7.9000000000000001E-2</v>
      </c>
    </row>
    <row r="7" spans="1:8" x14ac:dyDescent="0.35">
      <c r="A7" s="56" t="s">
        <v>1</v>
      </c>
      <c r="B7" s="56"/>
      <c r="C7" s="56"/>
      <c r="D7" s="56"/>
      <c r="E7" s="72">
        <f>AVERAGE(E3:E6)</f>
        <v>0.71166666666666667</v>
      </c>
      <c r="F7" s="72"/>
      <c r="G7" s="72"/>
      <c r="H7" s="15">
        <f>AVERAGE(H3:H6)</f>
        <v>0.78250000000000008</v>
      </c>
    </row>
    <row r="8" spans="1:8" x14ac:dyDescent="0.35">
      <c r="A8" s="16" t="s">
        <v>2</v>
      </c>
      <c r="B8" s="16"/>
      <c r="C8" s="16"/>
      <c r="D8" s="16"/>
      <c r="E8" s="16"/>
      <c r="F8" s="16"/>
      <c r="G8" s="16"/>
      <c r="H8" s="17">
        <f>MAX(H3:H6)</f>
        <v>1.175</v>
      </c>
    </row>
    <row r="9" spans="1:8" x14ac:dyDescent="0.35">
      <c r="A9" s="16" t="s">
        <v>3</v>
      </c>
      <c r="B9" s="16"/>
      <c r="C9" s="16"/>
      <c r="D9" s="16"/>
      <c r="E9" s="16"/>
      <c r="F9" s="16"/>
      <c r="G9" s="16"/>
      <c r="H9" s="17">
        <f>MIN(H3:H6)</f>
        <v>7.9000000000000001E-2</v>
      </c>
    </row>
    <row r="10" spans="1:8" x14ac:dyDescent="0.35">
      <c r="A10" s="16" t="s">
        <v>4</v>
      </c>
      <c r="B10" s="16"/>
      <c r="C10" s="16"/>
      <c r="D10" s="16"/>
      <c r="E10" s="16"/>
      <c r="F10" s="16"/>
      <c r="G10" s="16"/>
      <c r="H10" s="18">
        <f>H8-H9</f>
        <v>1.0960000000000001</v>
      </c>
    </row>
  </sheetData>
  <mergeCells count="6">
    <mergeCell ref="A10:G10"/>
    <mergeCell ref="A7:D7"/>
    <mergeCell ref="A1:A2"/>
    <mergeCell ref="B1:E1"/>
    <mergeCell ref="A8:G8"/>
    <mergeCell ref="A9:G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zoomScale="67" zoomScaleNormal="93" workbookViewId="0">
      <pane ySplit="1" topLeftCell="A2" activePane="bottomLeft" state="frozen"/>
      <selection activeCell="B1" sqref="B1"/>
      <selection pane="bottomLeft" activeCell="J7" sqref="J7"/>
    </sheetView>
  </sheetViews>
  <sheetFormatPr baseColWidth="10" defaultColWidth="11.5703125" defaultRowHeight="18.75" x14ac:dyDescent="0.35"/>
  <cols>
    <col min="1" max="1" width="23.28515625" style="6" customWidth="1"/>
    <col min="2" max="2" width="44.85546875" style="19" customWidth="1"/>
    <col min="3" max="3" width="12.140625" style="51" bestFit="1" customWidth="1"/>
    <col min="4" max="5" width="10.7109375" style="51" bestFit="1" customWidth="1"/>
    <col min="6" max="6" width="11" style="51" bestFit="1" customWidth="1"/>
    <col min="7" max="7" width="9.7109375" style="51" bestFit="1" customWidth="1"/>
    <col min="8" max="8" width="10.7109375" style="51" bestFit="1" customWidth="1"/>
    <col min="9" max="9" width="12" style="52" bestFit="1" customWidth="1"/>
    <col min="10" max="16384" width="11.5703125" style="6"/>
  </cols>
  <sheetData>
    <row r="1" spans="1:9" ht="19.5" thickBot="1" x14ac:dyDescent="0.4">
      <c r="C1" s="20" t="s">
        <v>0</v>
      </c>
      <c r="D1" s="21"/>
      <c r="E1" s="21"/>
      <c r="F1" s="21"/>
      <c r="G1" s="22" t="s">
        <v>12</v>
      </c>
      <c r="H1" s="22"/>
      <c r="I1" s="22"/>
    </row>
    <row r="2" spans="1:9" ht="27" customHeight="1" thickBot="1" x14ac:dyDescent="0.4">
      <c r="A2" s="23" t="s">
        <v>6</v>
      </c>
      <c r="B2" s="24" t="s">
        <v>7</v>
      </c>
      <c r="C2" s="25">
        <v>2021</v>
      </c>
      <c r="D2" s="25">
        <v>2022</v>
      </c>
      <c r="E2" s="25">
        <v>2023</v>
      </c>
      <c r="F2" s="25" t="s">
        <v>1</v>
      </c>
      <c r="G2" s="26">
        <v>2021</v>
      </c>
      <c r="H2" s="26">
        <v>2022</v>
      </c>
      <c r="I2" s="26">
        <v>2023</v>
      </c>
    </row>
    <row r="3" spans="1:9" ht="33.6" customHeight="1" x14ac:dyDescent="0.35">
      <c r="A3" s="73" t="s">
        <v>86</v>
      </c>
      <c r="B3" s="74" t="s">
        <v>87</v>
      </c>
      <c r="C3" s="29">
        <v>1</v>
      </c>
      <c r="D3" s="29">
        <v>1</v>
      </c>
      <c r="E3" s="29">
        <v>1</v>
      </c>
      <c r="F3" s="29">
        <f>AVERAGE(C3:E3)</f>
        <v>1</v>
      </c>
      <c r="G3" s="30">
        <v>0.9</v>
      </c>
      <c r="H3" s="30">
        <v>1</v>
      </c>
      <c r="I3" s="30">
        <v>1</v>
      </c>
    </row>
    <row r="4" spans="1:9" ht="46.9" customHeight="1" x14ac:dyDescent="0.35">
      <c r="A4" s="75"/>
      <c r="B4" s="74" t="s">
        <v>88</v>
      </c>
      <c r="C4" s="29">
        <v>0.5</v>
      </c>
      <c r="D4" s="29" t="s">
        <v>5</v>
      </c>
      <c r="E4" s="29" t="s">
        <v>5</v>
      </c>
      <c r="F4" s="29">
        <f t="shared" ref="F4:F26" si="0">AVERAGE(C4:E4)</f>
        <v>0.5</v>
      </c>
      <c r="G4" s="30">
        <v>0.9</v>
      </c>
      <c r="H4" s="30">
        <v>1</v>
      </c>
      <c r="I4" s="30">
        <v>1</v>
      </c>
    </row>
    <row r="5" spans="1:9" ht="40.9" customHeight="1" x14ac:dyDescent="0.35">
      <c r="A5" s="75"/>
      <c r="B5" s="28" t="s">
        <v>89</v>
      </c>
      <c r="C5" s="29" t="s">
        <v>5</v>
      </c>
      <c r="D5" s="29" t="s">
        <v>5</v>
      </c>
      <c r="E5" s="29">
        <v>1</v>
      </c>
      <c r="F5" s="29">
        <f t="shared" si="0"/>
        <v>1</v>
      </c>
      <c r="G5" s="30" t="s">
        <v>5</v>
      </c>
      <c r="H5" s="30" t="s">
        <v>5</v>
      </c>
      <c r="I5" s="30">
        <v>1</v>
      </c>
    </row>
    <row r="6" spans="1:9" ht="32.450000000000003" customHeight="1" thickBot="1" x14ac:dyDescent="0.4">
      <c r="A6" s="75"/>
      <c r="B6" s="28" t="s">
        <v>90</v>
      </c>
      <c r="C6" s="33">
        <v>0</v>
      </c>
      <c r="D6" s="33">
        <v>0.5</v>
      </c>
      <c r="E6" s="33">
        <v>0.68300000000000005</v>
      </c>
      <c r="F6" s="29">
        <f t="shared" si="0"/>
        <v>0.39433333333333337</v>
      </c>
      <c r="G6" s="30">
        <v>0</v>
      </c>
      <c r="H6" s="30">
        <v>0.16700000000000001</v>
      </c>
      <c r="I6" s="30">
        <v>0.68300000000000005</v>
      </c>
    </row>
    <row r="7" spans="1:9" ht="30.6" customHeight="1" x14ac:dyDescent="0.35">
      <c r="A7" s="57" t="s">
        <v>91</v>
      </c>
      <c r="B7" s="28" t="s">
        <v>92</v>
      </c>
      <c r="C7" s="29">
        <v>0.53300000000000003</v>
      </c>
      <c r="D7" s="29">
        <v>0.58299999999999996</v>
      </c>
      <c r="E7" s="29">
        <v>0.54600000000000004</v>
      </c>
      <c r="F7" s="29">
        <f t="shared" si="0"/>
        <v>0.55400000000000005</v>
      </c>
      <c r="G7" s="30">
        <v>0.36</v>
      </c>
      <c r="H7" s="30">
        <v>0.65200000000000002</v>
      </c>
      <c r="I7" s="30">
        <v>0.89700000000000002</v>
      </c>
    </row>
    <row r="8" spans="1:9" ht="30.6" customHeight="1" x14ac:dyDescent="0.35">
      <c r="A8" s="59"/>
      <c r="B8" s="28" t="s">
        <v>93</v>
      </c>
      <c r="C8" s="29">
        <v>0.19500000000000001</v>
      </c>
      <c r="D8" s="29">
        <v>0.68700000000000006</v>
      </c>
      <c r="E8" s="29">
        <v>0.97199999999999998</v>
      </c>
      <c r="F8" s="29">
        <f t="shared" si="0"/>
        <v>0.61799999999999999</v>
      </c>
      <c r="G8" s="30">
        <v>0.16</v>
      </c>
      <c r="H8" s="30">
        <v>0.64600000000000002</v>
      </c>
      <c r="I8" s="30">
        <v>0.995</v>
      </c>
    </row>
    <row r="9" spans="1:9" ht="28.9" customHeight="1" x14ac:dyDescent="0.35">
      <c r="A9" s="59"/>
      <c r="B9" s="28" t="s">
        <v>94</v>
      </c>
      <c r="C9" s="33">
        <v>0</v>
      </c>
      <c r="D9" s="29">
        <v>0</v>
      </c>
      <c r="E9" s="29">
        <v>1</v>
      </c>
      <c r="F9" s="29">
        <f t="shared" si="0"/>
        <v>0.33333333333333331</v>
      </c>
      <c r="G9" s="30">
        <v>0.25</v>
      </c>
      <c r="H9" s="30">
        <v>0.5</v>
      </c>
      <c r="I9" s="30">
        <v>1</v>
      </c>
    </row>
    <row r="10" spans="1:9" ht="42" customHeight="1" x14ac:dyDescent="0.35">
      <c r="A10" s="59"/>
      <c r="B10" s="28" t="s">
        <v>95</v>
      </c>
      <c r="C10" s="33">
        <v>7.4999999999999997E-2</v>
      </c>
      <c r="D10" s="76">
        <v>0.33200000000000002</v>
      </c>
      <c r="E10" s="33">
        <v>1.1020000000000001</v>
      </c>
      <c r="F10" s="29">
        <f t="shared" si="0"/>
        <v>0.503</v>
      </c>
      <c r="G10" s="30">
        <v>8.5999999999999993E-2</v>
      </c>
      <c r="H10" s="30">
        <v>0.45</v>
      </c>
      <c r="I10" s="30">
        <v>1.028</v>
      </c>
    </row>
    <row r="11" spans="1:9" ht="42" customHeight="1" x14ac:dyDescent="0.35">
      <c r="A11" s="77" t="s">
        <v>96</v>
      </c>
      <c r="B11" s="38" t="s">
        <v>97</v>
      </c>
      <c r="C11" s="33">
        <v>0.46200000000000002</v>
      </c>
      <c r="D11" s="76">
        <v>1</v>
      </c>
      <c r="E11" s="33">
        <v>1</v>
      </c>
      <c r="F11" s="29">
        <f t="shared" si="0"/>
        <v>0.82066666666666654</v>
      </c>
      <c r="G11" s="30">
        <v>0.34599999999999997</v>
      </c>
      <c r="H11" s="30">
        <v>0.60599999999999998</v>
      </c>
      <c r="I11" s="30">
        <v>0.85599999999999998</v>
      </c>
    </row>
    <row r="12" spans="1:9" ht="42" customHeight="1" x14ac:dyDescent="0.35">
      <c r="A12" s="78"/>
      <c r="B12" s="38" t="s">
        <v>98</v>
      </c>
      <c r="C12" s="33">
        <v>0.92</v>
      </c>
      <c r="D12" s="76">
        <v>0.94599999999999995</v>
      </c>
      <c r="E12" s="33">
        <v>0.95</v>
      </c>
      <c r="F12" s="29">
        <f t="shared" si="0"/>
        <v>0.93866666666666665</v>
      </c>
      <c r="G12" s="30">
        <v>0.69</v>
      </c>
      <c r="H12" s="30">
        <v>0.85099999999999998</v>
      </c>
      <c r="I12" s="30">
        <v>0.95</v>
      </c>
    </row>
    <row r="13" spans="1:9" ht="42" customHeight="1" x14ac:dyDescent="0.35">
      <c r="A13" s="78"/>
      <c r="B13" s="38" t="s">
        <v>99</v>
      </c>
      <c r="C13" s="33">
        <v>0.20399999999999999</v>
      </c>
      <c r="D13" s="76">
        <v>0.33</v>
      </c>
      <c r="E13" s="33">
        <v>0.247</v>
      </c>
      <c r="F13" s="29">
        <f t="shared" si="0"/>
        <v>0.26033333333333336</v>
      </c>
      <c r="G13" s="30">
        <v>0.60599999999999998</v>
      </c>
      <c r="H13" s="30">
        <v>0.79200000000000004</v>
      </c>
      <c r="I13" s="30">
        <v>0.92900000000000005</v>
      </c>
    </row>
    <row r="14" spans="1:9" ht="42" customHeight="1" x14ac:dyDescent="0.35">
      <c r="A14" s="78"/>
      <c r="B14" s="38" t="s">
        <v>100</v>
      </c>
      <c r="C14" s="33">
        <v>1.006</v>
      </c>
      <c r="D14" s="76">
        <v>0.99099999999999999</v>
      </c>
      <c r="E14" s="33">
        <v>0.10199999999999999</v>
      </c>
      <c r="F14" s="29">
        <f t="shared" si="0"/>
        <v>0.69966666666666655</v>
      </c>
      <c r="G14" s="30">
        <v>0.64</v>
      </c>
      <c r="H14" s="30">
        <v>0.81100000000000005</v>
      </c>
      <c r="I14" s="30">
        <v>0.10199999999999999</v>
      </c>
    </row>
    <row r="15" spans="1:9" ht="42" customHeight="1" x14ac:dyDescent="0.35">
      <c r="A15" s="78"/>
      <c r="B15" s="38" t="s">
        <v>101</v>
      </c>
      <c r="C15" s="33">
        <v>0.82399999999999995</v>
      </c>
      <c r="D15" s="76">
        <v>0.60399999999999998</v>
      </c>
      <c r="E15" s="33">
        <v>0.10199999999999999</v>
      </c>
      <c r="F15" s="29">
        <f t="shared" si="0"/>
        <v>0.51</v>
      </c>
      <c r="G15" s="30">
        <v>0.41199999999999998</v>
      </c>
      <c r="H15" s="30">
        <v>0.54400000000000004</v>
      </c>
      <c r="I15" s="30">
        <v>0.10199999999999999</v>
      </c>
    </row>
    <row r="16" spans="1:9" ht="42" customHeight="1" x14ac:dyDescent="0.35">
      <c r="A16" s="78"/>
      <c r="B16" s="28" t="s">
        <v>102</v>
      </c>
      <c r="C16" s="33">
        <v>1</v>
      </c>
      <c r="D16" s="76">
        <v>0.72</v>
      </c>
      <c r="E16" s="33">
        <v>0.55300000000000005</v>
      </c>
      <c r="F16" s="29">
        <f t="shared" si="0"/>
        <v>0.75766666666666671</v>
      </c>
      <c r="G16" s="30">
        <v>0.5</v>
      </c>
      <c r="H16" s="30">
        <v>0.68</v>
      </c>
      <c r="I16" s="30">
        <v>0.9</v>
      </c>
    </row>
    <row r="17" spans="1:9" ht="42" customHeight="1" x14ac:dyDescent="0.35">
      <c r="A17" s="78"/>
      <c r="B17" s="28" t="s">
        <v>103</v>
      </c>
      <c r="C17" s="33">
        <v>0</v>
      </c>
      <c r="D17" s="76">
        <v>1.2E-2</v>
      </c>
      <c r="E17" s="33">
        <v>0.755</v>
      </c>
      <c r="F17" s="29">
        <f t="shared" si="0"/>
        <v>0.25566666666666665</v>
      </c>
      <c r="G17" s="30">
        <v>0</v>
      </c>
      <c r="H17" s="30">
        <v>0.46300000000000002</v>
      </c>
      <c r="I17" s="30">
        <v>0.93500000000000005</v>
      </c>
    </row>
    <row r="18" spans="1:9" ht="42" customHeight="1" x14ac:dyDescent="0.35">
      <c r="A18" s="78"/>
      <c r="B18" s="28" t="s">
        <v>104</v>
      </c>
      <c r="C18" s="33">
        <v>0.16700000000000001</v>
      </c>
      <c r="D18" s="76">
        <v>0.77500000000000002</v>
      </c>
      <c r="E18" s="33">
        <v>1.7999999999999999E-2</v>
      </c>
      <c r="F18" s="29">
        <f t="shared" si="0"/>
        <v>0.32</v>
      </c>
      <c r="G18" s="30">
        <v>0.1</v>
      </c>
      <c r="H18" s="30">
        <v>0.62</v>
      </c>
      <c r="I18" s="30">
        <v>1.7999999999999999E-2</v>
      </c>
    </row>
    <row r="19" spans="1:9" ht="42" customHeight="1" x14ac:dyDescent="0.35">
      <c r="A19" s="78"/>
      <c r="B19" s="28" t="s">
        <v>105</v>
      </c>
      <c r="C19" s="33">
        <v>0.33300000000000002</v>
      </c>
      <c r="D19" s="76">
        <v>0.33300000000000002</v>
      </c>
      <c r="E19" s="33">
        <v>0</v>
      </c>
      <c r="F19" s="29">
        <f t="shared" si="0"/>
        <v>0.222</v>
      </c>
      <c r="G19" s="30">
        <v>0.3</v>
      </c>
      <c r="H19" s="30">
        <v>0.6</v>
      </c>
      <c r="I19" s="30">
        <v>0.6</v>
      </c>
    </row>
    <row r="20" spans="1:9" ht="42" customHeight="1" x14ac:dyDescent="0.35">
      <c r="A20" s="78"/>
      <c r="B20" s="28" t="s">
        <v>106</v>
      </c>
      <c r="C20" s="33">
        <v>0</v>
      </c>
      <c r="D20" s="76" t="s">
        <v>5</v>
      </c>
      <c r="E20" s="33" t="s">
        <v>5</v>
      </c>
      <c r="F20" s="29">
        <f t="shared" si="0"/>
        <v>0</v>
      </c>
      <c r="G20" s="30">
        <v>0</v>
      </c>
      <c r="H20" s="30">
        <v>1</v>
      </c>
      <c r="I20" s="30">
        <v>1</v>
      </c>
    </row>
    <row r="21" spans="1:9" ht="42" customHeight="1" x14ac:dyDescent="0.35">
      <c r="A21" s="78"/>
      <c r="B21" s="28" t="s">
        <v>107</v>
      </c>
      <c r="C21" s="33">
        <v>0</v>
      </c>
      <c r="D21" s="76">
        <v>0.73299999999999998</v>
      </c>
      <c r="E21" s="33">
        <v>0.16700000000000001</v>
      </c>
      <c r="F21" s="29">
        <f t="shared" si="0"/>
        <v>0.3</v>
      </c>
      <c r="G21" s="30">
        <v>0</v>
      </c>
      <c r="H21" s="30">
        <v>0.55000000000000004</v>
      </c>
      <c r="I21" s="30">
        <v>0.16700000000000001</v>
      </c>
    </row>
    <row r="22" spans="1:9" ht="37.5" x14ac:dyDescent="0.35">
      <c r="A22" s="77" t="s">
        <v>108</v>
      </c>
      <c r="B22" s="38" t="s">
        <v>109</v>
      </c>
      <c r="C22" s="79" t="s">
        <v>197</v>
      </c>
      <c r="D22" s="29">
        <v>0.442</v>
      </c>
      <c r="E22" s="29">
        <v>0</v>
      </c>
      <c r="F22" s="29">
        <f t="shared" si="0"/>
        <v>0.221</v>
      </c>
      <c r="G22" s="30" t="s">
        <v>197</v>
      </c>
      <c r="H22" s="30">
        <v>2.9000000000000001E-2</v>
      </c>
      <c r="I22" s="80">
        <v>2.9000000000000001E-2</v>
      </c>
    </row>
    <row r="23" spans="1:9" ht="56.25" x14ac:dyDescent="0.35">
      <c r="A23" s="78"/>
      <c r="B23" s="38" t="s">
        <v>110</v>
      </c>
      <c r="C23" s="79">
        <v>1.032</v>
      </c>
      <c r="D23" s="29">
        <v>1</v>
      </c>
      <c r="E23" s="29">
        <v>1.0029999999999999</v>
      </c>
      <c r="F23" s="29">
        <f t="shared" si="0"/>
        <v>1.0116666666666667</v>
      </c>
      <c r="G23" s="30">
        <v>1.0129999999999999</v>
      </c>
      <c r="H23" s="30">
        <v>1.048</v>
      </c>
      <c r="I23" s="80">
        <v>1.101</v>
      </c>
    </row>
    <row r="24" spans="1:9" ht="56.25" x14ac:dyDescent="0.35">
      <c r="A24" s="78"/>
      <c r="B24" s="38" t="s">
        <v>111</v>
      </c>
      <c r="C24" s="79">
        <v>0.02</v>
      </c>
      <c r="D24" s="29">
        <v>1</v>
      </c>
      <c r="E24" s="29">
        <v>1.1419999999999999</v>
      </c>
      <c r="F24" s="29">
        <f t="shared" si="0"/>
        <v>0.72066666666666668</v>
      </c>
      <c r="G24" s="30">
        <v>0.42299999999999999</v>
      </c>
      <c r="H24" s="30">
        <v>0.5</v>
      </c>
      <c r="I24" s="80">
        <v>1.071</v>
      </c>
    </row>
    <row r="25" spans="1:9" ht="14.45" customHeight="1" x14ac:dyDescent="0.35">
      <c r="A25" s="78"/>
      <c r="B25" s="38" t="s">
        <v>112</v>
      </c>
      <c r="C25" s="79">
        <v>1.6080000000000001</v>
      </c>
      <c r="D25" s="29">
        <v>1.4159999999999999</v>
      </c>
      <c r="E25" s="29">
        <v>0.47699999999999998</v>
      </c>
      <c r="F25" s="29">
        <f t="shared" si="0"/>
        <v>1.167</v>
      </c>
      <c r="G25" s="30">
        <v>0.62</v>
      </c>
      <c r="H25" s="30">
        <v>0.92900000000000005</v>
      </c>
      <c r="I25" s="80">
        <v>1.4590000000000001</v>
      </c>
    </row>
    <row r="26" spans="1:9" ht="37.5" x14ac:dyDescent="0.35">
      <c r="A26" s="78"/>
      <c r="B26" s="38" t="s">
        <v>113</v>
      </c>
      <c r="C26" s="79">
        <v>0</v>
      </c>
      <c r="D26" s="81">
        <v>0</v>
      </c>
      <c r="E26" s="81">
        <v>0</v>
      </c>
      <c r="F26" s="29">
        <f t="shared" si="0"/>
        <v>0</v>
      </c>
      <c r="G26" s="30">
        <v>0</v>
      </c>
      <c r="H26" s="30">
        <v>0</v>
      </c>
      <c r="I26" s="82">
        <v>0</v>
      </c>
    </row>
    <row r="27" spans="1:9" ht="14.45" customHeight="1" x14ac:dyDescent="0.35">
      <c r="A27" s="83"/>
      <c r="B27" s="42" t="s">
        <v>1</v>
      </c>
      <c r="C27" s="43"/>
      <c r="D27" s="43"/>
      <c r="E27" s="43"/>
      <c r="F27" s="33">
        <f>AVERAGE(F3:F26)</f>
        <v>0.54615277777777782</v>
      </c>
      <c r="G27" s="84" t="s">
        <v>1</v>
      </c>
      <c r="H27" s="85"/>
      <c r="I27" s="86">
        <f>AVERAGE(I3:I26)</f>
        <v>0.74258333333333348</v>
      </c>
    </row>
    <row r="28" spans="1:9" x14ac:dyDescent="0.35">
      <c r="A28" s="38"/>
      <c r="B28" s="45" t="s">
        <v>2</v>
      </c>
      <c r="C28" s="45"/>
      <c r="D28" s="45"/>
      <c r="E28" s="45"/>
      <c r="F28" s="45"/>
      <c r="G28" s="46"/>
      <c r="H28" s="46"/>
      <c r="I28" s="47">
        <f>MAX(I3:I26)</f>
        <v>1.4590000000000001</v>
      </c>
    </row>
    <row r="29" spans="1:9" x14ac:dyDescent="0.35">
      <c r="A29" s="38"/>
      <c r="B29" s="48" t="s">
        <v>3</v>
      </c>
      <c r="C29" s="49"/>
      <c r="D29" s="49"/>
      <c r="E29" s="49"/>
      <c r="F29" s="49"/>
      <c r="G29" s="26"/>
      <c r="H29" s="26"/>
      <c r="I29" s="30">
        <f>MIN(I3:I26)</f>
        <v>0</v>
      </c>
    </row>
    <row r="30" spans="1:9" x14ac:dyDescent="0.35">
      <c r="A30" s="38"/>
      <c r="B30" s="50" t="s">
        <v>4</v>
      </c>
      <c r="C30" s="49"/>
      <c r="D30" s="49"/>
      <c r="E30" s="49"/>
      <c r="F30" s="49"/>
      <c r="G30" s="26"/>
      <c r="H30" s="26"/>
      <c r="I30" s="30">
        <f>I28-I29</f>
        <v>1.4590000000000001</v>
      </c>
    </row>
    <row r="31" spans="1:9" x14ac:dyDescent="0.35">
      <c r="B31" s="87"/>
      <c r="C31" s="88"/>
      <c r="D31" s="88"/>
      <c r="E31" s="88"/>
      <c r="F31" s="88"/>
      <c r="G31" s="88"/>
      <c r="H31" s="88"/>
      <c r="I31" s="88"/>
    </row>
    <row r="32" spans="1:9" x14ac:dyDescent="0.35">
      <c r="B32" s="87"/>
      <c r="C32" s="88"/>
      <c r="D32" s="88"/>
      <c r="E32" s="88"/>
      <c r="F32" s="88"/>
      <c r="G32" s="88"/>
      <c r="H32" s="88"/>
      <c r="I32" s="88"/>
    </row>
    <row r="33" spans="2:9" x14ac:dyDescent="0.35">
      <c r="B33" s="87"/>
      <c r="C33" s="88"/>
      <c r="D33" s="88"/>
      <c r="E33" s="88"/>
      <c r="F33" s="88"/>
      <c r="G33" s="88"/>
      <c r="H33" s="88"/>
      <c r="I33" s="88"/>
    </row>
    <row r="34" spans="2:9" x14ac:dyDescent="0.35">
      <c r="B34" s="87"/>
      <c r="C34" s="88"/>
      <c r="D34" s="88"/>
      <c r="E34" s="88"/>
      <c r="F34" s="88"/>
      <c r="G34" s="88"/>
      <c r="H34" s="88"/>
      <c r="I34" s="88"/>
    </row>
    <row r="35" spans="2:9" x14ac:dyDescent="0.35">
      <c r="B35" s="87"/>
      <c r="C35" s="88"/>
      <c r="D35" s="88"/>
      <c r="E35" s="88"/>
      <c r="F35" s="88"/>
      <c r="G35" s="88"/>
      <c r="H35" s="88"/>
      <c r="I35" s="88"/>
    </row>
    <row r="36" spans="2:9" x14ac:dyDescent="0.35">
      <c r="B36" s="87"/>
      <c r="C36" s="88"/>
      <c r="D36" s="88"/>
      <c r="E36" s="88"/>
      <c r="F36" s="88"/>
      <c r="G36" s="88"/>
      <c r="H36" s="88"/>
      <c r="I36" s="88"/>
    </row>
    <row r="37" spans="2:9" x14ac:dyDescent="0.35">
      <c r="B37" s="87"/>
      <c r="C37" s="88"/>
      <c r="D37" s="88"/>
      <c r="E37" s="88"/>
      <c r="F37" s="88"/>
      <c r="G37" s="88"/>
      <c r="H37" s="88"/>
      <c r="I37" s="88"/>
    </row>
    <row r="38" spans="2:9" x14ac:dyDescent="0.35">
      <c r="B38" s="87"/>
      <c r="C38" s="88"/>
      <c r="D38" s="88"/>
      <c r="E38" s="88"/>
      <c r="F38" s="88"/>
      <c r="G38" s="88"/>
      <c r="H38" s="88"/>
      <c r="I38" s="88"/>
    </row>
    <row r="39" spans="2:9" x14ac:dyDescent="0.35">
      <c r="B39" s="87"/>
      <c r="C39" s="88"/>
      <c r="D39" s="88"/>
      <c r="E39" s="88"/>
      <c r="F39" s="88"/>
      <c r="G39" s="88"/>
      <c r="H39" s="88"/>
      <c r="I39" s="88"/>
    </row>
    <row r="40" spans="2:9" x14ac:dyDescent="0.35">
      <c r="B40" s="87"/>
      <c r="C40" s="88"/>
      <c r="D40" s="88"/>
      <c r="E40" s="88"/>
      <c r="F40" s="88"/>
      <c r="G40" s="88"/>
      <c r="H40" s="88"/>
      <c r="I40" s="88"/>
    </row>
    <row r="41" spans="2:9" x14ac:dyDescent="0.35">
      <c r="B41" s="87"/>
      <c r="C41" s="88"/>
      <c r="D41" s="88"/>
      <c r="E41" s="88"/>
      <c r="F41" s="88"/>
      <c r="G41" s="88"/>
      <c r="H41" s="88"/>
      <c r="I41" s="88"/>
    </row>
    <row r="42" spans="2:9" x14ac:dyDescent="0.35">
      <c r="B42" s="87"/>
      <c r="C42" s="88"/>
      <c r="D42" s="88"/>
      <c r="E42" s="88"/>
      <c r="F42" s="88"/>
      <c r="G42" s="88"/>
      <c r="H42" s="88"/>
      <c r="I42" s="88"/>
    </row>
    <row r="43" spans="2:9" x14ac:dyDescent="0.35">
      <c r="B43" s="87"/>
      <c r="C43" s="88"/>
      <c r="D43" s="88"/>
      <c r="E43" s="88"/>
      <c r="F43" s="88"/>
      <c r="G43" s="88"/>
      <c r="H43" s="88"/>
      <c r="I43" s="88"/>
    </row>
    <row r="44" spans="2:9" x14ac:dyDescent="0.35">
      <c r="B44" s="87"/>
      <c r="C44" s="88"/>
      <c r="D44" s="88"/>
      <c r="E44" s="88"/>
      <c r="F44" s="88"/>
      <c r="G44" s="88"/>
      <c r="H44" s="88"/>
      <c r="I44" s="88"/>
    </row>
    <row r="45" spans="2:9" x14ac:dyDescent="0.35">
      <c r="B45" s="87"/>
      <c r="C45" s="88"/>
      <c r="D45" s="88"/>
      <c r="E45" s="88"/>
      <c r="F45" s="88"/>
      <c r="G45" s="88"/>
      <c r="H45" s="88"/>
      <c r="I45" s="88"/>
    </row>
    <row r="46" spans="2:9" x14ac:dyDescent="0.35">
      <c r="B46" s="87"/>
      <c r="C46" s="88"/>
      <c r="D46" s="88"/>
      <c r="E46" s="88"/>
      <c r="F46" s="88"/>
      <c r="G46" s="88"/>
      <c r="H46" s="88"/>
      <c r="I46" s="88"/>
    </row>
    <row r="47" spans="2:9" x14ac:dyDescent="0.35">
      <c r="B47" s="87"/>
      <c r="C47" s="88"/>
      <c r="D47" s="88"/>
      <c r="E47" s="88"/>
      <c r="F47" s="88"/>
      <c r="G47" s="88"/>
      <c r="H47" s="88"/>
      <c r="I47" s="88"/>
    </row>
    <row r="48" spans="2:9" x14ac:dyDescent="0.35">
      <c r="B48" s="87"/>
      <c r="C48" s="88"/>
      <c r="D48" s="88"/>
      <c r="E48" s="88"/>
      <c r="F48" s="88"/>
      <c r="G48" s="88"/>
      <c r="H48" s="88"/>
      <c r="I48" s="88"/>
    </row>
    <row r="49" spans="2:9" x14ac:dyDescent="0.35">
      <c r="B49" s="87"/>
      <c r="C49" s="88"/>
      <c r="D49" s="88"/>
      <c r="E49" s="88"/>
      <c r="F49" s="88"/>
      <c r="G49" s="88"/>
      <c r="H49" s="88"/>
      <c r="I49" s="88"/>
    </row>
    <row r="50" spans="2:9" x14ac:dyDescent="0.35">
      <c r="B50" s="87"/>
      <c r="C50" s="88"/>
      <c r="D50" s="88"/>
      <c r="E50" s="88"/>
      <c r="F50" s="88"/>
      <c r="G50" s="88"/>
      <c r="H50" s="88"/>
      <c r="I50" s="88"/>
    </row>
    <row r="51" spans="2:9" x14ac:dyDescent="0.35">
      <c r="B51" s="87"/>
      <c r="C51" s="88"/>
      <c r="D51" s="88"/>
      <c r="E51" s="88"/>
      <c r="F51" s="88"/>
      <c r="G51" s="88"/>
      <c r="H51" s="88"/>
      <c r="I51" s="88"/>
    </row>
  </sheetData>
  <mergeCells count="11">
    <mergeCell ref="B28:F28"/>
    <mergeCell ref="B29:F29"/>
    <mergeCell ref="B30:F30"/>
    <mergeCell ref="G1:I1"/>
    <mergeCell ref="A7:A10"/>
    <mergeCell ref="C1:F1"/>
    <mergeCell ref="A3:A6"/>
    <mergeCell ref="B27:E27"/>
    <mergeCell ref="A22:A26"/>
    <mergeCell ref="A11:A21"/>
    <mergeCell ref="G27:H27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zoomScale="80" workbookViewId="0">
      <pane ySplit="2" topLeftCell="A3" activePane="bottomLeft" state="frozen"/>
      <selection pane="bottomLeft" activeCell="K4" sqref="K4"/>
    </sheetView>
  </sheetViews>
  <sheetFormatPr baseColWidth="10" defaultRowHeight="18.75" x14ac:dyDescent="0.35"/>
  <cols>
    <col min="1" max="1" width="23.42578125" style="19" bestFit="1" customWidth="1"/>
    <col min="2" max="3" width="11" style="6" bestFit="1" customWidth="1"/>
    <col min="4" max="4" width="11.42578125" style="6" bestFit="1" customWidth="1"/>
    <col min="5" max="5" width="11" style="6" bestFit="1" customWidth="1"/>
    <col min="6" max="6" width="10" style="6" bestFit="1" customWidth="1"/>
    <col min="7" max="7" width="10.28515625" style="6" bestFit="1" customWidth="1"/>
    <col min="8" max="8" width="11" style="6" bestFit="1" customWidth="1"/>
    <col min="9" max="16384" width="11.42578125" style="6"/>
  </cols>
  <sheetData>
    <row r="1" spans="1:12" x14ac:dyDescent="0.35">
      <c r="A1" s="67" t="s">
        <v>8</v>
      </c>
      <c r="B1" s="68" t="s">
        <v>10</v>
      </c>
      <c r="C1" s="68"/>
      <c r="D1" s="68"/>
      <c r="E1" s="68"/>
      <c r="F1" s="69"/>
      <c r="G1" s="69"/>
      <c r="H1" s="70" t="s">
        <v>11</v>
      </c>
    </row>
    <row r="2" spans="1:12" ht="37.5" x14ac:dyDescent="0.35">
      <c r="A2" s="71"/>
      <c r="B2" s="8">
        <v>2021</v>
      </c>
      <c r="C2" s="8">
        <v>2022</v>
      </c>
      <c r="D2" s="8">
        <v>2023</v>
      </c>
      <c r="E2" s="8" t="s">
        <v>9</v>
      </c>
      <c r="F2" s="8">
        <v>2021</v>
      </c>
      <c r="G2" s="8">
        <v>2022</v>
      </c>
      <c r="H2" s="8">
        <v>2023</v>
      </c>
    </row>
    <row r="3" spans="1:12" ht="46.15" customHeight="1" x14ac:dyDescent="0.35">
      <c r="A3" s="9" t="s">
        <v>114</v>
      </c>
      <c r="B3" s="10">
        <v>0.9</v>
      </c>
      <c r="C3" s="10">
        <v>0.81599999999999995</v>
      </c>
      <c r="D3" s="11">
        <v>0.76</v>
      </c>
      <c r="E3" s="11">
        <f>AVERAGE(B3:D3)</f>
        <v>0.82533333333333336</v>
      </c>
      <c r="F3" s="11">
        <v>0.63</v>
      </c>
      <c r="G3" s="11">
        <v>0.70199999999999996</v>
      </c>
      <c r="H3" s="11">
        <v>0.76</v>
      </c>
    </row>
    <row r="4" spans="1:12" ht="150" x14ac:dyDescent="0.35">
      <c r="A4" s="9" t="s">
        <v>115</v>
      </c>
      <c r="B4" s="10">
        <v>2.7E-2</v>
      </c>
      <c r="C4" s="10">
        <v>0.32200000000000001</v>
      </c>
      <c r="D4" s="11">
        <v>1</v>
      </c>
      <c r="E4" s="11">
        <f>AVERAGE(B4:D4)</f>
        <v>0.44966666666666666</v>
      </c>
      <c r="F4" s="11">
        <v>6.0999999999999999E-2</v>
      </c>
      <c r="G4" s="11">
        <v>0.29299999999999998</v>
      </c>
      <c r="H4" s="11">
        <v>0.56599999999999995</v>
      </c>
      <c r="J4" s="55"/>
      <c r="K4" s="55"/>
      <c r="L4" s="55"/>
    </row>
    <row r="5" spans="1:12" ht="56.25" x14ac:dyDescent="0.35">
      <c r="A5" s="9" t="s">
        <v>116</v>
      </c>
      <c r="B5" s="10">
        <v>1.042</v>
      </c>
      <c r="C5" s="10">
        <v>0.23799999999999999</v>
      </c>
      <c r="D5" s="11">
        <v>0</v>
      </c>
      <c r="E5" s="11">
        <f>AVERAGE(B5:D5)</f>
        <v>0.42666666666666669</v>
      </c>
      <c r="F5" s="11">
        <v>0.23100000000000001</v>
      </c>
      <c r="G5" s="11">
        <v>0.435</v>
      </c>
      <c r="H5" s="11">
        <v>0.48299999999999998</v>
      </c>
    </row>
    <row r="6" spans="1:12" ht="37.5" x14ac:dyDescent="0.35">
      <c r="A6" s="9" t="s">
        <v>117</v>
      </c>
      <c r="B6" s="10">
        <v>1.002</v>
      </c>
      <c r="C6" s="10">
        <v>1.0049999999999999</v>
      </c>
      <c r="D6" s="11">
        <v>0.96899999999999997</v>
      </c>
      <c r="E6" s="11">
        <f t="shared" ref="E6:E11" si="0">AVERAGE(B6:D6)</f>
        <v>0.99199999999999988</v>
      </c>
      <c r="F6" s="11">
        <v>0.95199999999999996</v>
      </c>
      <c r="G6" s="11">
        <v>0.96599999999999997</v>
      </c>
      <c r="H6" s="11">
        <v>0.96899999999999997</v>
      </c>
    </row>
    <row r="7" spans="1:12" ht="93.75" x14ac:dyDescent="0.35">
      <c r="A7" s="9" t="s">
        <v>118</v>
      </c>
      <c r="B7" s="10">
        <v>0.86</v>
      </c>
      <c r="C7" s="10">
        <v>0.88300000000000001</v>
      </c>
      <c r="D7" s="11">
        <v>0.92300000000000004</v>
      </c>
      <c r="E7" s="11">
        <f t="shared" si="0"/>
        <v>0.8886666666666666</v>
      </c>
      <c r="F7" s="11">
        <v>0.66200000000000003</v>
      </c>
      <c r="G7" s="11">
        <v>0.81499999999999995</v>
      </c>
      <c r="H7" s="11">
        <v>0.92300000000000004</v>
      </c>
    </row>
    <row r="8" spans="1:12" ht="93.75" x14ac:dyDescent="0.35">
      <c r="A8" s="9" t="s">
        <v>119</v>
      </c>
      <c r="B8" s="10">
        <v>0.78600000000000003</v>
      </c>
      <c r="C8" s="10">
        <v>0.82899999999999996</v>
      </c>
      <c r="D8" s="11">
        <v>0.82499999999999996</v>
      </c>
      <c r="E8" s="11">
        <f t="shared" si="0"/>
        <v>0.81333333333333335</v>
      </c>
      <c r="F8" s="11">
        <v>0.55000000000000004</v>
      </c>
      <c r="G8" s="11">
        <v>0.72499999999999998</v>
      </c>
      <c r="H8" s="11">
        <v>0.82499999999999996</v>
      </c>
    </row>
    <row r="9" spans="1:12" ht="93.75" x14ac:dyDescent="0.35">
      <c r="A9" s="9" t="s">
        <v>120</v>
      </c>
      <c r="B9" s="10">
        <v>2.1000000000000001E-2</v>
      </c>
      <c r="C9" s="10">
        <v>0.17299999999999999</v>
      </c>
      <c r="D9" s="11">
        <v>8.0000000000000002E-3</v>
      </c>
      <c r="E9" s="11">
        <f t="shared" si="0"/>
        <v>6.7333333333333328E-2</v>
      </c>
      <c r="F9" s="11">
        <v>8.6999999999999994E-2</v>
      </c>
      <c r="G9" s="11">
        <v>0.16200000000000001</v>
      </c>
      <c r="H9" s="11">
        <v>0.18</v>
      </c>
    </row>
    <row r="10" spans="1:12" ht="93.75" x14ac:dyDescent="0.35">
      <c r="A10" s="9" t="s">
        <v>121</v>
      </c>
      <c r="B10" s="10">
        <v>0.35199999999999998</v>
      </c>
      <c r="C10" s="10">
        <v>0.44</v>
      </c>
      <c r="D10" s="11">
        <v>0.443</v>
      </c>
      <c r="E10" s="11">
        <f t="shared" si="0"/>
        <v>0.41166666666666668</v>
      </c>
      <c r="F10" s="11">
        <v>0.309</v>
      </c>
      <c r="G10" s="11">
        <v>0.53100000000000003</v>
      </c>
      <c r="H10" s="11">
        <v>0.82699999999999996</v>
      </c>
    </row>
    <row r="11" spans="1:12" ht="131.25" x14ac:dyDescent="0.35">
      <c r="A11" s="9" t="s">
        <v>122</v>
      </c>
      <c r="B11" s="10">
        <v>0</v>
      </c>
      <c r="C11" s="10">
        <v>0.875</v>
      </c>
      <c r="D11" s="11">
        <v>0.8</v>
      </c>
      <c r="E11" s="11">
        <f t="shared" si="0"/>
        <v>0.55833333333333335</v>
      </c>
      <c r="F11" s="11">
        <v>0</v>
      </c>
      <c r="G11" s="11">
        <v>0.7</v>
      </c>
      <c r="H11" s="11">
        <v>0.8</v>
      </c>
    </row>
    <row r="12" spans="1:12" x14ac:dyDescent="0.35">
      <c r="A12" s="89" t="s">
        <v>1</v>
      </c>
      <c r="B12" s="89"/>
      <c r="C12" s="89"/>
      <c r="D12" s="89"/>
      <c r="E12" s="72">
        <f>AVERAGE(E3:E11)</f>
        <v>0.60366666666666668</v>
      </c>
      <c r="F12" s="72"/>
      <c r="G12" s="72"/>
      <c r="H12" s="15">
        <f>AVERAGE(H3:H11)</f>
        <v>0.70366666666666655</v>
      </c>
    </row>
    <row r="13" spans="1:12" ht="14.45" customHeight="1" x14ac:dyDescent="0.35">
      <c r="A13" s="16" t="s">
        <v>2</v>
      </c>
      <c r="B13" s="16"/>
      <c r="C13" s="16"/>
      <c r="D13" s="16"/>
      <c r="E13" s="16"/>
      <c r="F13" s="16"/>
      <c r="G13" s="16"/>
      <c r="H13" s="90">
        <f>MAX(H3:H11)</f>
        <v>0.96899999999999997</v>
      </c>
    </row>
    <row r="14" spans="1:12" ht="14.45" customHeight="1" x14ac:dyDescent="0.35">
      <c r="A14" s="16" t="s">
        <v>3</v>
      </c>
      <c r="B14" s="16"/>
      <c r="C14" s="16"/>
      <c r="D14" s="16"/>
      <c r="E14" s="16"/>
      <c r="F14" s="16"/>
      <c r="G14" s="16"/>
      <c r="H14" s="90">
        <f>MIN(H3:H11)</f>
        <v>0.18</v>
      </c>
    </row>
    <row r="15" spans="1:12" ht="14.45" customHeight="1" x14ac:dyDescent="0.35">
      <c r="A15" s="16" t="s">
        <v>4</v>
      </c>
      <c r="B15" s="16"/>
      <c r="C15" s="16"/>
      <c r="D15" s="16"/>
      <c r="E15" s="16"/>
      <c r="F15" s="16"/>
      <c r="G15" s="16"/>
      <c r="H15" s="91">
        <f>H13-H14</f>
        <v>0.78899999999999992</v>
      </c>
    </row>
  </sheetData>
  <mergeCells count="6">
    <mergeCell ref="A15:G15"/>
    <mergeCell ref="A12:D12"/>
    <mergeCell ref="A1:A2"/>
    <mergeCell ref="B1:E1"/>
    <mergeCell ref="A13:G13"/>
    <mergeCell ref="A14:G1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74"/>
  <sheetViews>
    <sheetView zoomScale="64" zoomScaleNormal="55" workbookViewId="0">
      <pane ySplit="1" topLeftCell="A2" activePane="bottomLeft" state="frozen"/>
      <selection activeCell="B1" sqref="B1"/>
      <selection pane="bottomLeft" activeCell="L5" sqref="L5"/>
    </sheetView>
  </sheetViews>
  <sheetFormatPr baseColWidth="10" defaultColWidth="11.5703125" defaultRowHeight="18.75" x14ac:dyDescent="0.35"/>
  <cols>
    <col min="1" max="1" width="23.28515625" style="6" customWidth="1"/>
    <col min="2" max="2" width="44.28515625" style="19" customWidth="1"/>
    <col min="3" max="3" width="12.42578125" style="51" bestFit="1" customWidth="1"/>
    <col min="4" max="4" width="11" style="51" bestFit="1" customWidth="1"/>
    <col min="5" max="5" width="12" style="51" bestFit="1" customWidth="1"/>
    <col min="6" max="6" width="11.5703125" style="51" bestFit="1" customWidth="1"/>
    <col min="7" max="8" width="10.7109375" style="51" bestFit="1" customWidth="1"/>
    <col min="9" max="9" width="12.85546875" style="52" bestFit="1" customWidth="1"/>
    <col min="10" max="16384" width="11.5703125" style="6"/>
  </cols>
  <sheetData>
    <row r="1" spans="1:9" ht="19.5" thickBot="1" x14ac:dyDescent="0.4">
      <c r="C1" s="20" t="s">
        <v>0</v>
      </c>
      <c r="D1" s="21"/>
      <c r="E1" s="21"/>
      <c r="F1" s="21"/>
      <c r="G1" s="22" t="s">
        <v>12</v>
      </c>
      <c r="H1" s="22"/>
      <c r="I1" s="22"/>
    </row>
    <row r="2" spans="1:9" ht="27" customHeight="1" thickBot="1" x14ac:dyDescent="0.4">
      <c r="A2" s="23" t="s">
        <v>6</v>
      </c>
      <c r="B2" s="24" t="s">
        <v>7</v>
      </c>
      <c r="C2" s="25">
        <v>2021</v>
      </c>
      <c r="D2" s="25">
        <v>2022</v>
      </c>
      <c r="E2" s="25">
        <v>2023</v>
      </c>
      <c r="F2" s="25" t="s">
        <v>1</v>
      </c>
      <c r="G2" s="26">
        <v>2021</v>
      </c>
      <c r="H2" s="26">
        <v>2022</v>
      </c>
      <c r="I2" s="92">
        <v>2023</v>
      </c>
    </row>
    <row r="3" spans="1:9" ht="48" customHeight="1" x14ac:dyDescent="0.35">
      <c r="A3" s="57" t="s">
        <v>86</v>
      </c>
      <c r="B3" s="28" t="s">
        <v>123</v>
      </c>
      <c r="C3" s="29">
        <v>0.8</v>
      </c>
      <c r="D3" s="29">
        <v>1</v>
      </c>
      <c r="E3" s="29">
        <v>1</v>
      </c>
      <c r="F3" s="29">
        <f>AVERAGE(C3:E3)</f>
        <v>0.93333333333333324</v>
      </c>
      <c r="G3" s="30">
        <v>0.4</v>
      </c>
      <c r="H3" s="30">
        <v>1</v>
      </c>
      <c r="I3" s="93">
        <v>1</v>
      </c>
    </row>
    <row r="4" spans="1:9" ht="30" customHeight="1" x14ac:dyDescent="0.35">
      <c r="A4" s="59"/>
      <c r="B4" s="28" t="s">
        <v>124</v>
      </c>
      <c r="C4" s="29">
        <v>1.0329999999999999</v>
      </c>
      <c r="D4" s="29">
        <v>0.98899999999999999</v>
      </c>
      <c r="E4" s="29">
        <v>0.93</v>
      </c>
      <c r="F4" s="29">
        <f t="shared" ref="F4:F49" si="0">AVERAGE(C4:E4)</f>
        <v>0.98399999999999999</v>
      </c>
      <c r="G4" s="30">
        <v>0.88900000000000001</v>
      </c>
      <c r="H4" s="30">
        <v>0.92</v>
      </c>
      <c r="I4" s="93">
        <v>0.93</v>
      </c>
    </row>
    <row r="5" spans="1:9" ht="30" customHeight="1" x14ac:dyDescent="0.35">
      <c r="A5" s="59"/>
      <c r="B5" s="28" t="s">
        <v>125</v>
      </c>
      <c r="C5" s="29">
        <v>0.95499999999999996</v>
      </c>
      <c r="D5" s="29">
        <v>0.70499999999999996</v>
      </c>
      <c r="E5" s="29">
        <v>1</v>
      </c>
      <c r="F5" s="29">
        <f t="shared" si="0"/>
        <v>0.88666666666666671</v>
      </c>
      <c r="G5" s="30">
        <v>0.48899999999999999</v>
      </c>
      <c r="H5" s="30">
        <v>0.58799999999999997</v>
      </c>
      <c r="I5" s="93">
        <v>0.875</v>
      </c>
    </row>
    <row r="6" spans="1:9" ht="48" customHeight="1" x14ac:dyDescent="0.35">
      <c r="A6" s="59"/>
      <c r="B6" s="28" t="s">
        <v>126</v>
      </c>
      <c r="C6" s="33">
        <v>0.3</v>
      </c>
      <c r="D6" s="33">
        <v>1</v>
      </c>
      <c r="E6" s="33">
        <v>1</v>
      </c>
      <c r="F6" s="29">
        <f t="shared" si="0"/>
        <v>0.76666666666666661</v>
      </c>
      <c r="G6" s="30">
        <v>0.27500000000000002</v>
      </c>
      <c r="H6" s="30">
        <v>0.875</v>
      </c>
      <c r="I6" s="93">
        <v>2.125</v>
      </c>
    </row>
    <row r="7" spans="1:9" ht="28.15" customHeight="1" x14ac:dyDescent="0.35">
      <c r="A7" s="59"/>
      <c r="B7" s="28" t="s">
        <v>127</v>
      </c>
      <c r="C7" s="33">
        <v>1</v>
      </c>
      <c r="D7" s="33">
        <v>0.98599999999999999</v>
      </c>
      <c r="E7" s="33">
        <v>0.94199999999999995</v>
      </c>
      <c r="F7" s="29">
        <f t="shared" si="0"/>
        <v>0.97599999999999998</v>
      </c>
      <c r="G7" s="30">
        <v>0.91300000000000003</v>
      </c>
      <c r="H7" s="30">
        <v>0.92700000000000005</v>
      </c>
      <c r="I7" s="93">
        <v>0.94199999999999995</v>
      </c>
    </row>
    <row r="8" spans="1:9" ht="63" customHeight="1" thickBot="1" x14ac:dyDescent="0.4">
      <c r="A8" s="60"/>
      <c r="B8" s="28" t="s">
        <v>128</v>
      </c>
      <c r="C8" s="33">
        <v>6.7000000000000004E-2</v>
      </c>
      <c r="D8" s="33">
        <v>0.4</v>
      </c>
      <c r="E8" s="33">
        <v>0.4</v>
      </c>
      <c r="F8" s="29">
        <f t="shared" si="0"/>
        <v>0.28899999999999998</v>
      </c>
      <c r="G8" s="30">
        <v>0.11</v>
      </c>
      <c r="H8" s="30">
        <v>0.26</v>
      </c>
      <c r="I8" s="93">
        <v>0.7</v>
      </c>
    </row>
    <row r="9" spans="1:9" ht="43.15" customHeight="1" x14ac:dyDescent="0.35">
      <c r="A9" s="27" t="s">
        <v>129</v>
      </c>
      <c r="B9" s="28" t="s">
        <v>130</v>
      </c>
      <c r="C9" s="29" t="s">
        <v>5</v>
      </c>
      <c r="D9" s="29">
        <v>4.306</v>
      </c>
      <c r="E9" s="29" t="s">
        <v>5</v>
      </c>
      <c r="F9" s="29">
        <f t="shared" si="0"/>
        <v>4.306</v>
      </c>
      <c r="G9" s="30">
        <v>0</v>
      </c>
      <c r="H9" s="30">
        <v>1.6559999999999999</v>
      </c>
      <c r="I9" s="93">
        <v>1.948</v>
      </c>
    </row>
    <row r="10" spans="1:9" ht="45" customHeight="1" x14ac:dyDescent="0.35">
      <c r="A10" s="31"/>
      <c r="B10" s="28" t="s">
        <v>131</v>
      </c>
      <c r="C10" s="29">
        <v>0</v>
      </c>
      <c r="D10" s="29">
        <v>1</v>
      </c>
      <c r="E10" s="29">
        <v>0</v>
      </c>
      <c r="F10" s="29">
        <f t="shared" si="0"/>
        <v>0.33333333333333331</v>
      </c>
      <c r="G10" s="30">
        <v>0.25</v>
      </c>
      <c r="H10" s="30">
        <v>0.625</v>
      </c>
      <c r="I10" s="93">
        <v>0.75</v>
      </c>
    </row>
    <row r="11" spans="1:9" ht="43.15" customHeight="1" x14ac:dyDescent="0.35">
      <c r="A11" s="31"/>
      <c r="B11" s="28" t="s">
        <v>132</v>
      </c>
      <c r="C11" s="33">
        <v>1</v>
      </c>
      <c r="D11" s="29">
        <v>0.8</v>
      </c>
      <c r="E11" s="29">
        <v>0.71399999999999997</v>
      </c>
      <c r="F11" s="29">
        <f t="shared" si="0"/>
        <v>0.83800000000000008</v>
      </c>
      <c r="G11" s="30">
        <v>0.42899999999999999</v>
      </c>
      <c r="H11" s="30">
        <v>0.57099999999999995</v>
      </c>
      <c r="I11" s="93">
        <v>0.71399999999999997</v>
      </c>
    </row>
    <row r="12" spans="1:9" ht="42" customHeight="1" x14ac:dyDescent="0.35">
      <c r="A12" s="31"/>
      <c r="B12" s="28" t="s">
        <v>133</v>
      </c>
      <c r="C12" s="33">
        <v>0.71099999999999997</v>
      </c>
      <c r="D12" s="76">
        <v>0.73499999999999999</v>
      </c>
      <c r="E12" s="33">
        <v>0.254</v>
      </c>
      <c r="F12" s="29">
        <f t="shared" si="0"/>
        <v>0.56666666666666665</v>
      </c>
      <c r="G12" s="30">
        <v>0.18</v>
      </c>
      <c r="H12" s="30">
        <v>0.54700000000000004</v>
      </c>
      <c r="I12" s="93">
        <v>0.68700000000000006</v>
      </c>
    </row>
    <row r="13" spans="1:9" ht="28.9" customHeight="1" x14ac:dyDescent="0.35">
      <c r="A13" s="31"/>
      <c r="B13" s="28" t="s">
        <v>134</v>
      </c>
      <c r="C13" s="33">
        <v>0.5</v>
      </c>
      <c r="D13" s="76">
        <v>1</v>
      </c>
      <c r="E13" s="33">
        <v>1</v>
      </c>
      <c r="F13" s="29">
        <f t="shared" si="0"/>
        <v>0.83333333333333337</v>
      </c>
      <c r="G13" s="30">
        <v>0.375</v>
      </c>
      <c r="H13" s="30">
        <v>0.625</v>
      </c>
      <c r="I13" s="93">
        <v>0.875</v>
      </c>
    </row>
    <row r="14" spans="1:9" ht="28.9" customHeight="1" x14ac:dyDescent="0.35">
      <c r="A14" s="31"/>
      <c r="B14" s="28" t="s">
        <v>135</v>
      </c>
      <c r="C14" s="33">
        <v>1.002</v>
      </c>
      <c r="D14" s="76">
        <v>1.0049999999999999</v>
      </c>
      <c r="E14" s="33">
        <v>0.96899999999999997</v>
      </c>
      <c r="F14" s="29">
        <f t="shared" si="0"/>
        <v>0.99199999999999988</v>
      </c>
      <c r="G14" s="30">
        <v>0.95199999999999996</v>
      </c>
      <c r="H14" s="30">
        <v>0.96599999999999997</v>
      </c>
      <c r="I14" s="93">
        <v>0.96899999999999997</v>
      </c>
    </row>
    <row r="15" spans="1:9" ht="28.9" customHeight="1" x14ac:dyDescent="0.35">
      <c r="A15" s="31"/>
      <c r="B15" s="28" t="s">
        <v>136</v>
      </c>
      <c r="C15" s="33">
        <v>0.153</v>
      </c>
      <c r="D15" s="76">
        <v>0.34899999999999998</v>
      </c>
      <c r="E15" s="33">
        <v>0.76700000000000002</v>
      </c>
      <c r="F15" s="29">
        <f t="shared" si="0"/>
        <v>0.42300000000000004</v>
      </c>
      <c r="G15" s="30">
        <v>0.16900000000000001</v>
      </c>
      <c r="H15" s="30">
        <v>0.55200000000000005</v>
      </c>
      <c r="I15" s="93">
        <v>0.94399999999999995</v>
      </c>
    </row>
    <row r="16" spans="1:9" ht="31.9" customHeight="1" x14ac:dyDescent="0.35">
      <c r="A16" s="31"/>
      <c r="B16" s="28" t="s">
        <v>137</v>
      </c>
      <c r="C16" s="33">
        <v>0.4</v>
      </c>
      <c r="D16" s="76">
        <v>0.42899999999999999</v>
      </c>
      <c r="E16" s="33">
        <v>0.3</v>
      </c>
      <c r="F16" s="29">
        <f t="shared" si="0"/>
        <v>0.37633333333333335</v>
      </c>
      <c r="G16" s="30">
        <v>0.2</v>
      </c>
      <c r="H16" s="30">
        <v>0.3</v>
      </c>
      <c r="I16" s="93">
        <v>0.3</v>
      </c>
    </row>
    <row r="17" spans="1:25" ht="31.9" customHeight="1" x14ac:dyDescent="0.35">
      <c r="A17" s="31"/>
      <c r="B17" s="28" t="s">
        <v>138</v>
      </c>
      <c r="C17" s="33">
        <v>0.57099999999999995</v>
      </c>
      <c r="D17" s="76">
        <v>0.28599999999999998</v>
      </c>
      <c r="E17" s="33">
        <v>0.7</v>
      </c>
      <c r="F17" s="29">
        <f t="shared" si="0"/>
        <v>0.51900000000000002</v>
      </c>
      <c r="G17" s="30">
        <v>0.2</v>
      </c>
      <c r="H17" s="30">
        <v>0.2</v>
      </c>
      <c r="I17" s="93">
        <v>0.7</v>
      </c>
    </row>
    <row r="18" spans="1:25" ht="31.9" customHeight="1" x14ac:dyDescent="0.35">
      <c r="A18" s="31"/>
      <c r="B18" s="28" t="s">
        <v>139</v>
      </c>
      <c r="C18" s="33">
        <v>0.16</v>
      </c>
      <c r="D18" s="76">
        <v>0.60199999999999998</v>
      </c>
      <c r="E18" s="33">
        <v>0.67</v>
      </c>
      <c r="F18" s="29">
        <f t="shared" si="0"/>
        <v>0.47733333333333333</v>
      </c>
      <c r="G18" s="30">
        <v>0.11</v>
      </c>
      <c r="H18" s="30">
        <v>0.65100000000000002</v>
      </c>
      <c r="I18" s="93">
        <v>0.93400000000000005</v>
      </c>
    </row>
    <row r="19" spans="1:25" ht="31.9" customHeight="1" x14ac:dyDescent="0.35">
      <c r="A19" s="31"/>
      <c r="B19" s="28" t="s">
        <v>140</v>
      </c>
      <c r="C19" s="33">
        <v>0.53800000000000003</v>
      </c>
      <c r="D19" s="76">
        <v>4.0000000000000001E-3</v>
      </c>
      <c r="E19" s="33">
        <v>0</v>
      </c>
      <c r="F19" s="29">
        <f t="shared" si="0"/>
        <v>0.18066666666666667</v>
      </c>
      <c r="G19" s="30">
        <v>0.437</v>
      </c>
      <c r="H19" s="30">
        <v>1.0580000000000001</v>
      </c>
      <c r="I19" s="93">
        <v>1.772</v>
      </c>
    </row>
    <row r="20" spans="1:25" ht="40.9" customHeight="1" x14ac:dyDescent="0.35">
      <c r="A20" s="31"/>
      <c r="B20" s="28" t="s">
        <v>141</v>
      </c>
      <c r="C20" s="33">
        <v>0</v>
      </c>
      <c r="D20" s="76">
        <v>0</v>
      </c>
      <c r="E20" s="33">
        <v>12</v>
      </c>
      <c r="F20" s="29">
        <f t="shared" si="0"/>
        <v>4</v>
      </c>
      <c r="G20" s="30">
        <v>0.16700000000000001</v>
      </c>
      <c r="H20" s="30">
        <v>0.5</v>
      </c>
      <c r="I20" s="93">
        <v>2.8330000000000002</v>
      </c>
    </row>
    <row r="21" spans="1:25" ht="31.9" customHeight="1" x14ac:dyDescent="0.35">
      <c r="A21" s="31"/>
      <c r="B21" s="28" t="s">
        <v>142</v>
      </c>
      <c r="C21" s="33" t="s">
        <v>5</v>
      </c>
      <c r="D21" s="76" t="s">
        <v>5</v>
      </c>
      <c r="E21" s="33">
        <v>0</v>
      </c>
      <c r="F21" s="29">
        <f t="shared" si="0"/>
        <v>0</v>
      </c>
      <c r="G21" s="30">
        <v>0</v>
      </c>
      <c r="H21" s="30">
        <v>0</v>
      </c>
      <c r="I21" s="93">
        <v>0</v>
      </c>
    </row>
    <row r="22" spans="1:25" ht="31.9" customHeight="1" x14ac:dyDescent="0.35">
      <c r="A22" s="35"/>
      <c r="B22" s="94" t="s">
        <v>143</v>
      </c>
      <c r="C22" s="33">
        <v>0</v>
      </c>
      <c r="D22" s="76">
        <v>0.83499999999999996</v>
      </c>
      <c r="E22" s="33">
        <v>0.28899999999999998</v>
      </c>
      <c r="F22" s="29">
        <f t="shared" si="0"/>
        <v>0.37466666666666665</v>
      </c>
      <c r="G22" s="44">
        <v>0</v>
      </c>
      <c r="H22" s="44">
        <v>0.16700000000000001</v>
      </c>
      <c r="I22" s="95">
        <v>0.28899999999999998</v>
      </c>
    </row>
    <row r="23" spans="1:25" s="97" customFormat="1" ht="42" customHeight="1" x14ac:dyDescent="0.35">
      <c r="A23" s="96" t="s">
        <v>144</v>
      </c>
      <c r="B23" s="38" t="s">
        <v>145</v>
      </c>
      <c r="C23" s="29">
        <v>0.82299999999999995</v>
      </c>
      <c r="D23" s="81">
        <v>0.998</v>
      </c>
      <c r="E23" s="29">
        <v>0.54700000000000004</v>
      </c>
      <c r="F23" s="29">
        <f t="shared" si="0"/>
        <v>0.78933333333333333</v>
      </c>
      <c r="G23" s="30">
        <v>0.48899999999999999</v>
      </c>
      <c r="H23" s="30">
        <v>0.54700000000000004</v>
      </c>
      <c r="I23" s="93">
        <v>0.54700000000000004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</row>
    <row r="24" spans="1:25" s="97" customFormat="1" ht="42" customHeight="1" x14ac:dyDescent="0.35">
      <c r="A24" s="96"/>
      <c r="B24" s="38" t="s">
        <v>146</v>
      </c>
      <c r="C24" s="29">
        <v>0.98699999999999999</v>
      </c>
      <c r="D24" s="81">
        <v>0.95499999999999996</v>
      </c>
      <c r="E24" s="29">
        <v>0.46500000000000002</v>
      </c>
      <c r="F24" s="29">
        <f t="shared" si="0"/>
        <v>0.80233333333333334</v>
      </c>
      <c r="G24" s="30">
        <v>0.41799999999999998</v>
      </c>
      <c r="H24" s="30">
        <v>0.46500000000000002</v>
      </c>
      <c r="I24" s="93">
        <v>0.46500000000000002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</row>
    <row r="25" spans="1:25" s="97" customFormat="1" ht="42" customHeight="1" x14ac:dyDescent="0.35">
      <c r="A25" s="96"/>
      <c r="B25" s="38" t="s">
        <v>147</v>
      </c>
      <c r="C25" s="29">
        <v>0.5</v>
      </c>
      <c r="D25" s="81">
        <v>1</v>
      </c>
      <c r="E25" s="29">
        <v>1</v>
      </c>
      <c r="F25" s="29">
        <f t="shared" si="0"/>
        <v>0.83333333333333337</v>
      </c>
      <c r="G25" s="30">
        <v>0.375</v>
      </c>
      <c r="H25" s="30">
        <v>0.625</v>
      </c>
      <c r="I25" s="93">
        <v>0.875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</row>
    <row r="26" spans="1:25" s="97" customFormat="1" ht="28.9" customHeight="1" x14ac:dyDescent="0.35">
      <c r="A26" s="96" t="s">
        <v>148</v>
      </c>
      <c r="B26" s="38" t="s">
        <v>149</v>
      </c>
      <c r="C26" s="79">
        <v>0.76500000000000001</v>
      </c>
      <c r="D26" s="29">
        <v>0.86</v>
      </c>
      <c r="E26" s="29">
        <v>0.96</v>
      </c>
      <c r="F26" s="29">
        <f t="shared" si="0"/>
        <v>0.86166666666666669</v>
      </c>
      <c r="G26" s="30">
        <v>0.52600000000000002</v>
      </c>
      <c r="H26" s="30">
        <v>0.753</v>
      </c>
      <c r="I26" s="98">
        <v>0.96</v>
      </c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</row>
    <row r="27" spans="1:25" s="97" customFormat="1" ht="56.25" x14ac:dyDescent="0.35">
      <c r="A27" s="96"/>
      <c r="B27" s="38" t="s">
        <v>150</v>
      </c>
      <c r="C27" s="79">
        <v>0.88900000000000001</v>
      </c>
      <c r="D27" s="29">
        <v>0.9</v>
      </c>
      <c r="E27" s="29">
        <v>0.90900000000000003</v>
      </c>
      <c r="F27" s="29">
        <f t="shared" si="0"/>
        <v>0.89933333333333343</v>
      </c>
      <c r="G27" s="30">
        <v>0.72699999999999998</v>
      </c>
      <c r="H27" s="30">
        <v>0.81799999999999995</v>
      </c>
      <c r="I27" s="98">
        <v>0.90900000000000003</v>
      </c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</row>
    <row r="28" spans="1:25" s="97" customFormat="1" ht="75" x14ac:dyDescent="0.35">
      <c r="A28" s="96"/>
      <c r="B28" s="38" t="s">
        <v>151</v>
      </c>
      <c r="C28" s="79">
        <v>0.88900000000000001</v>
      </c>
      <c r="D28" s="29">
        <v>0.85499999999999998</v>
      </c>
      <c r="E28" s="29">
        <v>0.98299999999999998</v>
      </c>
      <c r="F28" s="29">
        <f t="shared" si="0"/>
        <v>0.90899999999999992</v>
      </c>
      <c r="G28" s="30">
        <v>0.66700000000000004</v>
      </c>
      <c r="H28" s="30">
        <v>0.78300000000000003</v>
      </c>
      <c r="I28" s="98">
        <v>0.98299999999999998</v>
      </c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</row>
    <row r="29" spans="1:25" s="97" customFormat="1" ht="14.45" customHeight="1" x14ac:dyDescent="0.35">
      <c r="A29" s="96"/>
      <c r="B29" s="38" t="s">
        <v>152</v>
      </c>
      <c r="C29" s="79">
        <v>0.873</v>
      </c>
      <c r="D29" s="29">
        <v>0.93799999999999994</v>
      </c>
      <c r="E29" s="29">
        <v>1.014</v>
      </c>
      <c r="F29" s="29">
        <f t="shared" si="0"/>
        <v>0.94166666666666676</v>
      </c>
      <c r="G29" s="30">
        <v>0.68600000000000005</v>
      </c>
      <c r="H29" s="30">
        <v>0.871</v>
      </c>
      <c r="I29" s="98">
        <v>1.014</v>
      </c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</row>
    <row r="30" spans="1:25" s="97" customFormat="1" ht="56.25" x14ac:dyDescent="0.35">
      <c r="A30" s="96"/>
      <c r="B30" s="38" t="s">
        <v>153</v>
      </c>
      <c r="C30" s="79">
        <v>0</v>
      </c>
      <c r="D30" s="81" t="s">
        <v>5</v>
      </c>
      <c r="E30" s="81">
        <v>0</v>
      </c>
      <c r="F30" s="29">
        <f t="shared" si="0"/>
        <v>0</v>
      </c>
      <c r="G30" s="30">
        <v>0</v>
      </c>
      <c r="H30" s="30">
        <v>0.5</v>
      </c>
      <c r="I30" s="99">
        <v>0.5</v>
      </c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</row>
    <row r="31" spans="1:25" s="97" customFormat="1" ht="37.5" x14ac:dyDescent="0.35">
      <c r="A31" s="96"/>
      <c r="B31" s="38" t="s">
        <v>154</v>
      </c>
      <c r="C31" s="79">
        <v>0</v>
      </c>
      <c r="D31" s="81">
        <v>0.66700000000000004</v>
      </c>
      <c r="E31" s="81">
        <v>0.33300000000000002</v>
      </c>
      <c r="F31" s="29">
        <f t="shared" si="0"/>
        <v>0.33333333333333331</v>
      </c>
      <c r="G31" s="30">
        <v>0.1</v>
      </c>
      <c r="H31" s="30">
        <v>0.6</v>
      </c>
      <c r="I31" s="99">
        <v>0.8</v>
      </c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</row>
    <row r="32" spans="1:25" s="97" customFormat="1" ht="28.9" customHeight="1" x14ac:dyDescent="0.35">
      <c r="A32" s="77" t="s">
        <v>155</v>
      </c>
      <c r="B32" s="38" t="s">
        <v>156</v>
      </c>
      <c r="C32" s="79">
        <v>0</v>
      </c>
      <c r="D32" s="81">
        <v>0.33300000000000002</v>
      </c>
      <c r="E32" s="81">
        <v>0.3</v>
      </c>
      <c r="F32" s="29">
        <f t="shared" si="0"/>
        <v>0.21099999999999999</v>
      </c>
      <c r="G32" s="30">
        <v>0</v>
      </c>
      <c r="H32" s="30">
        <v>0.25</v>
      </c>
      <c r="I32" s="99">
        <v>0.3</v>
      </c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</row>
    <row r="33" spans="1:25" s="97" customFormat="1" ht="56.25" x14ac:dyDescent="0.35">
      <c r="A33" s="78"/>
      <c r="B33" s="38" t="s">
        <v>157</v>
      </c>
      <c r="C33" s="79">
        <v>0.11</v>
      </c>
      <c r="D33" s="81">
        <v>0</v>
      </c>
      <c r="E33" s="81">
        <v>0</v>
      </c>
      <c r="F33" s="29">
        <f t="shared" si="0"/>
        <v>3.6666666666666667E-2</v>
      </c>
      <c r="G33" s="30">
        <v>3.6999999999999998E-2</v>
      </c>
      <c r="H33" s="30">
        <v>0.33300000000000002</v>
      </c>
      <c r="I33" s="99">
        <v>0.33300000000000002</v>
      </c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</row>
    <row r="34" spans="1:25" s="97" customFormat="1" ht="37.5" x14ac:dyDescent="0.35">
      <c r="A34" s="78"/>
      <c r="B34" s="38" t="s">
        <v>158</v>
      </c>
      <c r="C34" s="79">
        <v>0.72</v>
      </c>
      <c r="D34" s="81">
        <v>0.496</v>
      </c>
      <c r="E34" s="81">
        <v>0.36499999999999999</v>
      </c>
      <c r="F34" s="29">
        <f t="shared" si="0"/>
        <v>0.52700000000000002</v>
      </c>
      <c r="G34" s="30">
        <v>0.30599999999999999</v>
      </c>
      <c r="H34" s="30">
        <v>0.41799999999999998</v>
      </c>
      <c r="I34" s="99">
        <v>0.66700000000000004</v>
      </c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s="97" customFormat="1" ht="56.25" x14ac:dyDescent="0.35">
      <c r="A35" s="78"/>
      <c r="B35" s="38" t="s">
        <v>159</v>
      </c>
      <c r="C35" s="79">
        <v>0.11899999999999999</v>
      </c>
      <c r="D35" s="81">
        <v>3.9E-2</v>
      </c>
      <c r="E35" s="81">
        <v>3.2000000000000001E-2</v>
      </c>
      <c r="F35" s="29">
        <f t="shared" si="0"/>
        <v>6.3333333333333339E-2</v>
      </c>
      <c r="G35" s="30">
        <v>6.5000000000000002E-2</v>
      </c>
      <c r="H35" s="30">
        <v>0.154</v>
      </c>
      <c r="I35" s="99">
        <v>0.189</v>
      </c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</row>
    <row r="36" spans="1:25" s="97" customFormat="1" ht="28.9" customHeight="1" x14ac:dyDescent="0.35">
      <c r="A36" s="78"/>
      <c r="B36" s="38" t="s">
        <v>160</v>
      </c>
      <c r="C36" s="79" t="s">
        <v>5</v>
      </c>
      <c r="D36" s="81" t="s">
        <v>5</v>
      </c>
      <c r="E36" s="81">
        <v>0</v>
      </c>
      <c r="F36" s="29">
        <f t="shared" si="0"/>
        <v>0</v>
      </c>
      <c r="G36" s="30">
        <v>0</v>
      </c>
      <c r="H36" s="30">
        <v>0</v>
      </c>
      <c r="I36" s="99">
        <v>0</v>
      </c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</row>
    <row r="37" spans="1:25" s="97" customFormat="1" ht="56.25" x14ac:dyDescent="0.35">
      <c r="A37" s="78"/>
      <c r="B37" s="38" t="s">
        <v>161</v>
      </c>
      <c r="C37" s="79" t="s">
        <v>5</v>
      </c>
      <c r="D37" s="81">
        <v>6.7000000000000004E-2</v>
      </c>
      <c r="E37" s="81">
        <v>0</v>
      </c>
      <c r="F37" s="29">
        <f t="shared" si="0"/>
        <v>3.3500000000000002E-2</v>
      </c>
      <c r="G37" s="30">
        <v>0</v>
      </c>
      <c r="H37" s="30">
        <v>0.04</v>
      </c>
      <c r="I37" s="99">
        <v>0.223</v>
      </c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</row>
    <row r="38" spans="1:25" s="97" customFormat="1" ht="56.25" x14ac:dyDescent="0.35">
      <c r="A38" s="78"/>
      <c r="B38" s="38" t="s">
        <v>162</v>
      </c>
      <c r="C38" s="79">
        <v>0</v>
      </c>
      <c r="D38" s="81">
        <v>0.154</v>
      </c>
      <c r="E38" s="81">
        <v>0</v>
      </c>
      <c r="F38" s="29">
        <f t="shared" si="0"/>
        <v>5.1333333333333335E-2</v>
      </c>
      <c r="G38" s="30">
        <v>0</v>
      </c>
      <c r="H38" s="30">
        <v>0.378</v>
      </c>
      <c r="I38" s="99">
        <v>0.53300000000000003</v>
      </c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s="97" customFormat="1" ht="56.25" x14ac:dyDescent="0.35">
      <c r="A39" s="78"/>
      <c r="B39" s="38" t="s">
        <v>163</v>
      </c>
      <c r="C39" s="79">
        <v>0.154</v>
      </c>
      <c r="D39" s="81">
        <v>3.5999999999999997E-2</v>
      </c>
      <c r="E39" s="81">
        <v>7.4999999999999997E-2</v>
      </c>
      <c r="F39" s="29">
        <f t="shared" si="0"/>
        <v>8.8333333333333333E-2</v>
      </c>
      <c r="G39" s="30">
        <v>2.5000000000000001E-2</v>
      </c>
      <c r="H39" s="30">
        <v>0.114</v>
      </c>
      <c r="I39" s="99">
        <v>0.21099999999999999</v>
      </c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</row>
    <row r="40" spans="1:25" s="97" customFormat="1" ht="75" x14ac:dyDescent="0.35">
      <c r="A40" s="78"/>
      <c r="B40" s="38" t="s">
        <v>164</v>
      </c>
      <c r="C40" s="79">
        <v>0.95299999999999996</v>
      </c>
      <c r="D40" s="81">
        <v>1</v>
      </c>
      <c r="E40" s="81">
        <v>0.14199999999999999</v>
      </c>
      <c r="F40" s="29">
        <f t="shared" si="0"/>
        <v>0.69833333333333325</v>
      </c>
      <c r="G40" s="30">
        <v>9.5000000000000001E-2</v>
      </c>
      <c r="H40" s="30">
        <v>0.64700000000000002</v>
      </c>
      <c r="I40" s="99">
        <v>0.69699999999999995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</row>
    <row r="41" spans="1:25" s="97" customFormat="1" ht="37.5" x14ac:dyDescent="0.35">
      <c r="A41" s="78"/>
      <c r="B41" s="38" t="s">
        <v>199</v>
      </c>
      <c r="C41" s="79">
        <v>1.607</v>
      </c>
      <c r="D41" s="81">
        <v>1</v>
      </c>
      <c r="E41" s="81">
        <v>0.153</v>
      </c>
      <c r="F41" s="29">
        <f t="shared" si="0"/>
        <v>0.92</v>
      </c>
      <c r="G41" s="30">
        <v>0.161</v>
      </c>
      <c r="H41" s="30">
        <v>0.69099999999999995</v>
      </c>
      <c r="I41" s="99">
        <v>0.73799999999999999</v>
      </c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</row>
    <row r="42" spans="1:25" s="97" customFormat="1" ht="37.5" x14ac:dyDescent="0.35">
      <c r="A42" s="78"/>
      <c r="B42" s="38" t="s">
        <v>200</v>
      </c>
      <c r="C42" s="79">
        <v>0.45</v>
      </c>
      <c r="D42" s="81">
        <v>0.185</v>
      </c>
      <c r="E42" s="81">
        <v>0.56000000000000005</v>
      </c>
      <c r="F42" s="29">
        <f t="shared" si="0"/>
        <v>0.39833333333333337</v>
      </c>
      <c r="G42" s="30">
        <v>0.26500000000000001</v>
      </c>
      <c r="H42" s="30">
        <v>0.40200000000000002</v>
      </c>
      <c r="I42" s="99">
        <v>0.86099999999999999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s="97" customFormat="1" ht="56.25" x14ac:dyDescent="0.35">
      <c r="A43" s="78"/>
      <c r="B43" s="38" t="s">
        <v>201</v>
      </c>
      <c r="C43" s="79">
        <v>6.4000000000000001E-2</v>
      </c>
      <c r="D43" s="81">
        <v>1.9E-2</v>
      </c>
      <c r="E43" s="81">
        <v>3.9E-2</v>
      </c>
      <c r="F43" s="29">
        <f t="shared" si="0"/>
        <v>4.0666666666666663E-2</v>
      </c>
      <c r="G43" s="30">
        <v>6.3E-2</v>
      </c>
      <c r="H43" s="30">
        <v>0.21299999999999999</v>
      </c>
      <c r="I43" s="99">
        <v>0.38100000000000001</v>
      </c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</row>
    <row r="44" spans="1:25" s="97" customFormat="1" ht="56.25" x14ac:dyDescent="0.35">
      <c r="A44" s="100"/>
      <c r="B44" s="38" t="s">
        <v>202</v>
      </c>
      <c r="C44" s="79">
        <v>1.0289999999999999</v>
      </c>
      <c r="D44" s="81">
        <v>0.16900000000000001</v>
      </c>
      <c r="E44" s="81">
        <v>9.5000000000000001E-2</v>
      </c>
      <c r="F44" s="29">
        <f t="shared" si="0"/>
        <v>0.43099999999999999</v>
      </c>
      <c r="G44" s="30">
        <v>0.36</v>
      </c>
      <c r="H44" s="30">
        <v>0.13</v>
      </c>
      <c r="I44" s="99">
        <v>9.5000000000000001E-2</v>
      </c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</row>
    <row r="45" spans="1:25" s="97" customFormat="1" ht="14.45" customHeight="1" x14ac:dyDescent="0.35">
      <c r="A45" s="77" t="s">
        <v>165</v>
      </c>
      <c r="B45" s="38" t="s">
        <v>166</v>
      </c>
      <c r="C45" s="79">
        <v>1.333</v>
      </c>
      <c r="D45" s="81">
        <v>0.873</v>
      </c>
      <c r="E45" s="81">
        <v>1.024</v>
      </c>
      <c r="F45" s="29">
        <f t="shared" si="0"/>
        <v>1.0766666666666667</v>
      </c>
      <c r="G45" s="30">
        <v>1</v>
      </c>
      <c r="H45" s="30">
        <v>0.8</v>
      </c>
      <c r="I45" s="99">
        <v>2.4020000000000001</v>
      </c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</row>
    <row r="46" spans="1:25" s="97" customFormat="1" ht="37.5" x14ac:dyDescent="0.35">
      <c r="A46" s="78"/>
      <c r="B46" s="38" t="s">
        <v>167</v>
      </c>
      <c r="C46" s="79">
        <v>1</v>
      </c>
      <c r="D46" s="81">
        <v>13.109</v>
      </c>
      <c r="E46" s="81">
        <v>2.2549999999999999</v>
      </c>
      <c r="F46" s="29">
        <f t="shared" si="0"/>
        <v>5.4546666666666672</v>
      </c>
      <c r="G46" s="30">
        <v>0.56699999999999995</v>
      </c>
      <c r="H46" s="30">
        <v>1.907</v>
      </c>
      <c r="I46" s="99">
        <v>2.0910000000000002</v>
      </c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</row>
    <row r="47" spans="1:25" s="97" customFormat="1" ht="37.5" x14ac:dyDescent="0.35">
      <c r="A47" s="78"/>
      <c r="B47" s="38" t="s">
        <v>168</v>
      </c>
      <c r="C47" s="79">
        <v>1</v>
      </c>
      <c r="D47" s="81">
        <v>1</v>
      </c>
      <c r="E47" s="81">
        <v>0.98899999999999999</v>
      </c>
      <c r="F47" s="29">
        <f t="shared" si="0"/>
        <v>0.99633333333333329</v>
      </c>
      <c r="G47" s="30">
        <v>0.98899999999999999</v>
      </c>
      <c r="H47" s="30">
        <v>0.98899999999999999</v>
      </c>
      <c r="I47" s="99">
        <v>0.98899999999999999</v>
      </c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</row>
    <row r="48" spans="1:25" s="97" customFormat="1" ht="56.25" x14ac:dyDescent="0.35">
      <c r="A48" s="78"/>
      <c r="B48" s="38" t="s">
        <v>169</v>
      </c>
      <c r="C48" s="79">
        <v>0.59899999999999998</v>
      </c>
      <c r="D48" s="81">
        <v>0.91400000000000003</v>
      </c>
      <c r="E48" s="81">
        <v>1.0269999999999999</v>
      </c>
      <c r="F48" s="29">
        <f t="shared" si="0"/>
        <v>0.84666666666666668</v>
      </c>
      <c r="G48" s="30">
        <v>0.44900000000000001</v>
      </c>
      <c r="H48" s="30">
        <v>0.82299999999999995</v>
      </c>
      <c r="I48" s="99">
        <v>1.0269999999999999</v>
      </c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</row>
    <row r="49" spans="1:9" ht="37.5" x14ac:dyDescent="0.35">
      <c r="A49" s="100"/>
      <c r="B49" s="101" t="s">
        <v>203</v>
      </c>
      <c r="C49" s="102">
        <v>0.56899999999999995</v>
      </c>
      <c r="D49" s="81">
        <v>0.56899999999999995</v>
      </c>
      <c r="E49" s="81">
        <v>1.077</v>
      </c>
      <c r="F49" s="29">
        <f t="shared" si="0"/>
        <v>0.73833333333333329</v>
      </c>
      <c r="G49" s="30">
        <v>0.33100000000000002</v>
      </c>
      <c r="H49" s="30">
        <v>0.45500000000000002</v>
      </c>
      <c r="I49" s="99">
        <v>1.077</v>
      </c>
    </row>
    <row r="50" spans="1:9" ht="14.45" customHeight="1" x14ac:dyDescent="0.35">
      <c r="A50" s="83"/>
      <c r="B50" s="103" t="s">
        <v>1</v>
      </c>
      <c r="C50" s="104"/>
      <c r="D50" s="104"/>
      <c r="E50" s="104"/>
      <c r="F50" s="105">
        <f>AVERAGE(F3:F49)</f>
        <v>0.80932269503546106</v>
      </c>
      <c r="G50" s="106"/>
      <c r="H50" s="106"/>
      <c r="I50" s="107">
        <f>AVERAGE(I3:I49)</f>
        <v>0.8543404255319148</v>
      </c>
    </row>
    <row r="51" spans="1:9" x14ac:dyDescent="0.35">
      <c r="A51" s="38"/>
      <c r="B51" s="45" t="s">
        <v>2</v>
      </c>
      <c r="C51" s="45"/>
      <c r="D51" s="45"/>
      <c r="E51" s="45"/>
      <c r="F51" s="45"/>
      <c r="G51" s="46"/>
      <c r="H51" s="46"/>
      <c r="I51" s="108">
        <f>MAX(I3:I49)</f>
        <v>2.8330000000000002</v>
      </c>
    </row>
    <row r="52" spans="1:9" x14ac:dyDescent="0.35">
      <c r="A52" s="38"/>
      <c r="B52" s="48" t="s">
        <v>3</v>
      </c>
      <c r="C52" s="49"/>
      <c r="D52" s="49"/>
      <c r="E52" s="49"/>
      <c r="F52" s="49"/>
      <c r="G52" s="26"/>
      <c r="H52" s="26"/>
      <c r="I52" s="93">
        <f>MIN(I3:I49)</f>
        <v>0</v>
      </c>
    </row>
    <row r="53" spans="1:9" x14ac:dyDescent="0.35">
      <c r="A53" s="38"/>
      <c r="B53" s="50" t="s">
        <v>4</v>
      </c>
      <c r="C53" s="49"/>
      <c r="D53" s="49"/>
      <c r="E53" s="49"/>
      <c r="F53" s="49"/>
      <c r="G53" s="26"/>
      <c r="H53" s="26"/>
      <c r="I53" s="93">
        <f>I51-I52</f>
        <v>2.8330000000000002</v>
      </c>
    </row>
    <row r="54" spans="1:9" x14ac:dyDescent="0.35">
      <c r="B54" s="87"/>
      <c r="C54" s="88"/>
      <c r="D54" s="88"/>
      <c r="E54" s="88"/>
      <c r="F54" s="88"/>
      <c r="G54" s="88"/>
      <c r="H54" s="88"/>
      <c r="I54" s="88"/>
    </row>
    <row r="55" spans="1:9" x14ac:dyDescent="0.35">
      <c r="B55" s="87"/>
      <c r="C55" s="88"/>
      <c r="D55" s="88"/>
      <c r="E55" s="88"/>
      <c r="F55" s="88"/>
      <c r="G55" s="88"/>
      <c r="H55" s="88"/>
      <c r="I55" s="88"/>
    </row>
    <row r="56" spans="1:9" x14ac:dyDescent="0.35">
      <c r="B56" s="87"/>
      <c r="C56" s="88"/>
      <c r="D56" s="88"/>
      <c r="E56" s="88"/>
      <c r="F56" s="88"/>
      <c r="G56" s="88"/>
      <c r="H56" s="88"/>
      <c r="I56" s="88"/>
    </row>
    <row r="57" spans="1:9" x14ac:dyDescent="0.35">
      <c r="B57" s="87"/>
      <c r="C57" s="88"/>
      <c r="D57" s="88"/>
      <c r="E57" s="88"/>
      <c r="F57" s="88"/>
      <c r="G57" s="88"/>
      <c r="H57" s="88"/>
      <c r="I57" s="88"/>
    </row>
    <row r="58" spans="1:9" x14ac:dyDescent="0.35">
      <c r="B58" s="87"/>
      <c r="C58" s="88"/>
      <c r="D58" s="88"/>
      <c r="E58" s="88"/>
      <c r="F58" s="88"/>
      <c r="G58" s="88"/>
      <c r="H58" s="88"/>
      <c r="I58" s="88"/>
    </row>
    <row r="59" spans="1:9" x14ac:dyDescent="0.35">
      <c r="B59" s="87"/>
      <c r="C59" s="88"/>
      <c r="D59" s="88"/>
      <c r="E59" s="88"/>
      <c r="F59" s="88"/>
      <c r="G59" s="88"/>
      <c r="H59" s="88"/>
      <c r="I59" s="88"/>
    </row>
    <row r="60" spans="1:9" x14ac:dyDescent="0.35">
      <c r="B60" s="87"/>
      <c r="C60" s="88"/>
      <c r="D60" s="88"/>
      <c r="E60" s="88"/>
      <c r="F60" s="88"/>
      <c r="G60" s="88"/>
      <c r="H60" s="88"/>
      <c r="I60" s="88"/>
    </row>
    <row r="61" spans="1:9" x14ac:dyDescent="0.35">
      <c r="B61" s="87"/>
      <c r="C61" s="88"/>
      <c r="D61" s="88"/>
      <c r="E61" s="88"/>
      <c r="F61" s="88"/>
      <c r="G61" s="88"/>
      <c r="H61" s="88"/>
      <c r="I61" s="88"/>
    </row>
    <row r="62" spans="1:9" x14ac:dyDescent="0.35">
      <c r="B62" s="87"/>
      <c r="C62" s="88"/>
      <c r="D62" s="88"/>
      <c r="E62" s="88"/>
      <c r="F62" s="88"/>
      <c r="G62" s="88"/>
      <c r="H62" s="88"/>
      <c r="I62" s="88"/>
    </row>
    <row r="63" spans="1:9" x14ac:dyDescent="0.35">
      <c r="B63" s="87"/>
      <c r="C63" s="88"/>
      <c r="D63" s="88"/>
      <c r="E63" s="88"/>
      <c r="F63" s="88"/>
      <c r="G63" s="88"/>
      <c r="H63" s="88"/>
      <c r="I63" s="88"/>
    </row>
    <row r="64" spans="1:9" x14ac:dyDescent="0.35">
      <c r="B64" s="87"/>
      <c r="C64" s="88"/>
      <c r="D64" s="88"/>
      <c r="E64" s="88"/>
      <c r="F64" s="88"/>
      <c r="G64" s="88"/>
      <c r="H64" s="88"/>
      <c r="I64" s="88"/>
    </row>
    <row r="65" spans="2:9" x14ac:dyDescent="0.35">
      <c r="B65" s="87"/>
      <c r="C65" s="88"/>
      <c r="D65" s="88"/>
      <c r="E65" s="88"/>
      <c r="F65" s="88"/>
      <c r="G65" s="88"/>
      <c r="H65" s="88"/>
      <c r="I65" s="88"/>
    </row>
    <row r="66" spans="2:9" x14ac:dyDescent="0.35">
      <c r="B66" s="87"/>
      <c r="C66" s="88"/>
      <c r="D66" s="88"/>
      <c r="E66" s="88"/>
      <c r="F66" s="88"/>
      <c r="G66" s="88"/>
      <c r="H66" s="88"/>
      <c r="I66" s="88"/>
    </row>
    <row r="67" spans="2:9" x14ac:dyDescent="0.35">
      <c r="B67" s="87"/>
      <c r="C67" s="88"/>
      <c r="D67" s="88"/>
      <c r="E67" s="88"/>
      <c r="F67" s="88"/>
      <c r="G67" s="88"/>
      <c r="H67" s="88"/>
      <c r="I67" s="88"/>
    </row>
    <row r="68" spans="2:9" x14ac:dyDescent="0.35">
      <c r="B68" s="87"/>
      <c r="C68" s="88"/>
      <c r="D68" s="88"/>
      <c r="E68" s="88"/>
      <c r="F68" s="88"/>
      <c r="G68" s="88"/>
      <c r="H68" s="88"/>
      <c r="I68" s="88"/>
    </row>
    <row r="69" spans="2:9" x14ac:dyDescent="0.35">
      <c r="B69" s="87"/>
      <c r="C69" s="88"/>
      <c r="D69" s="88"/>
      <c r="E69" s="88"/>
      <c r="F69" s="88"/>
      <c r="G69" s="88"/>
      <c r="H69" s="88"/>
      <c r="I69" s="88"/>
    </row>
    <row r="70" spans="2:9" x14ac:dyDescent="0.35">
      <c r="B70" s="87"/>
      <c r="C70" s="88"/>
      <c r="D70" s="88"/>
      <c r="E70" s="88"/>
      <c r="F70" s="88"/>
      <c r="G70" s="88"/>
      <c r="H70" s="88"/>
      <c r="I70" s="88"/>
    </row>
    <row r="71" spans="2:9" x14ac:dyDescent="0.35">
      <c r="B71" s="87"/>
      <c r="C71" s="88"/>
      <c r="D71" s="88"/>
      <c r="E71" s="88"/>
      <c r="F71" s="88"/>
      <c r="G71" s="88"/>
      <c r="H71" s="88"/>
      <c r="I71" s="88"/>
    </row>
    <row r="72" spans="2:9" x14ac:dyDescent="0.35">
      <c r="B72" s="87"/>
      <c r="C72" s="88"/>
      <c r="D72" s="88"/>
      <c r="E72" s="88"/>
      <c r="F72" s="88"/>
      <c r="G72" s="88"/>
      <c r="H72" s="88"/>
      <c r="I72" s="88"/>
    </row>
    <row r="73" spans="2:9" x14ac:dyDescent="0.35">
      <c r="B73" s="87"/>
      <c r="C73" s="88"/>
      <c r="D73" s="88"/>
      <c r="E73" s="88"/>
      <c r="F73" s="88"/>
      <c r="G73" s="88"/>
      <c r="H73" s="88"/>
      <c r="I73" s="88"/>
    </row>
    <row r="74" spans="2:9" x14ac:dyDescent="0.35">
      <c r="B74" s="87"/>
      <c r="C74" s="88"/>
      <c r="D74" s="88"/>
      <c r="E74" s="88"/>
      <c r="F74" s="88"/>
      <c r="G74" s="88"/>
      <c r="H74" s="88"/>
      <c r="I74" s="88"/>
    </row>
  </sheetData>
  <mergeCells count="12">
    <mergeCell ref="C1:F1"/>
    <mergeCell ref="G1:I1"/>
    <mergeCell ref="A23:A25"/>
    <mergeCell ref="A3:A8"/>
    <mergeCell ref="A9:A22"/>
    <mergeCell ref="B50:E50"/>
    <mergeCell ref="B51:F51"/>
    <mergeCell ref="B52:F52"/>
    <mergeCell ref="B53:F53"/>
    <mergeCell ref="A26:A31"/>
    <mergeCell ref="A45:A49"/>
    <mergeCell ref="A32:A4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zoomScale="78" workbookViewId="0">
      <pane ySplit="2" topLeftCell="A3" activePane="bottomLeft" state="frozen"/>
      <selection pane="bottomLeft" activeCell="J3" sqref="J3"/>
    </sheetView>
  </sheetViews>
  <sheetFormatPr baseColWidth="10" defaultRowHeight="18.75" x14ac:dyDescent="0.35"/>
  <cols>
    <col min="1" max="1" width="20" style="19" bestFit="1" customWidth="1"/>
    <col min="2" max="2" width="7.140625" style="6" bestFit="1" customWidth="1"/>
    <col min="3" max="3" width="10.42578125" style="6" bestFit="1" customWidth="1"/>
    <col min="4" max="4" width="10.7109375" style="6" bestFit="1" customWidth="1"/>
    <col min="5" max="5" width="10.42578125" style="6" bestFit="1" customWidth="1"/>
    <col min="6" max="6" width="9.140625" style="6" bestFit="1" customWidth="1"/>
    <col min="7" max="7" width="10.7109375" style="6" bestFit="1" customWidth="1"/>
    <col min="8" max="8" width="11" style="6" bestFit="1" customWidth="1"/>
    <col min="9" max="16384" width="11.42578125" style="6"/>
  </cols>
  <sheetData>
    <row r="1" spans="1:8" x14ac:dyDescent="0.35">
      <c r="A1" s="67" t="s">
        <v>8</v>
      </c>
      <c r="B1" s="68" t="s">
        <v>10</v>
      </c>
      <c r="C1" s="68"/>
      <c r="D1" s="68"/>
      <c r="E1" s="68"/>
      <c r="F1" s="68" t="s">
        <v>11</v>
      </c>
      <c r="G1" s="68"/>
      <c r="H1" s="68"/>
    </row>
    <row r="2" spans="1:8" ht="37.5" x14ac:dyDescent="0.35">
      <c r="A2" s="71"/>
      <c r="B2" s="8">
        <v>2021</v>
      </c>
      <c r="C2" s="8">
        <v>2022</v>
      </c>
      <c r="D2" s="8">
        <v>2023</v>
      </c>
      <c r="E2" s="8" t="s">
        <v>9</v>
      </c>
      <c r="F2" s="8">
        <v>2021</v>
      </c>
      <c r="G2" s="8">
        <v>2022</v>
      </c>
      <c r="H2" s="8">
        <v>2023</v>
      </c>
    </row>
    <row r="3" spans="1:8" ht="131.25" x14ac:dyDescent="0.35">
      <c r="A3" s="9" t="s">
        <v>170</v>
      </c>
      <c r="B3" s="13">
        <v>0</v>
      </c>
      <c r="C3" s="11">
        <v>1.5</v>
      </c>
      <c r="D3" s="11">
        <v>1</v>
      </c>
      <c r="E3" s="11">
        <f>AVERAGE(B3:D3)</f>
        <v>0.83333333333333337</v>
      </c>
      <c r="F3" s="11">
        <v>0</v>
      </c>
      <c r="G3" s="11">
        <v>1</v>
      </c>
      <c r="H3" s="11">
        <v>1</v>
      </c>
    </row>
    <row r="4" spans="1:8" ht="168.75" x14ac:dyDescent="0.35">
      <c r="A4" s="9" t="s">
        <v>171</v>
      </c>
      <c r="B4" s="13">
        <v>0.83699999999999997</v>
      </c>
      <c r="C4" s="11">
        <v>1.5109999999999999</v>
      </c>
      <c r="D4" s="11">
        <v>1.0409999999999999</v>
      </c>
      <c r="E4" s="11">
        <f t="shared" ref="E4:E5" si="0">AVERAGE(B4:D4)</f>
        <v>1.1296666666666666</v>
      </c>
      <c r="F4" s="11">
        <v>0.73799999999999999</v>
      </c>
      <c r="G4" s="11">
        <v>1.5029999999999999</v>
      </c>
      <c r="H4" s="11">
        <v>1.9410000000000001</v>
      </c>
    </row>
    <row r="5" spans="1:8" ht="37.9" customHeight="1" x14ac:dyDescent="0.35">
      <c r="A5" s="9" t="s">
        <v>172</v>
      </c>
      <c r="B5" s="13">
        <v>0</v>
      </c>
      <c r="C5" s="11">
        <v>0</v>
      </c>
      <c r="D5" s="11">
        <v>0.10299999999999999</v>
      </c>
      <c r="E5" s="11">
        <f t="shared" si="0"/>
        <v>3.4333333333333334E-2</v>
      </c>
      <c r="F5" s="11">
        <v>0</v>
      </c>
      <c r="G5" s="11">
        <v>0</v>
      </c>
      <c r="H5" s="11">
        <v>0</v>
      </c>
    </row>
    <row r="6" spans="1:8" x14ac:dyDescent="0.35">
      <c r="A6" s="89" t="s">
        <v>1</v>
      </c>
      <c r="B6" s="89"/>
      <c r="C6" s="89"/>
      <c r="D6" s="89"/>
      <c r="E6" s="72">
        <f>AVERAGE(E3:E5)</f>
        <v>0.6657777777777778</v>
      </c>
      <c r="F6" s="72"/>
      <c r="G6" s="72"/>
      <c r="H6" s="15">
        <f>AVERAGE(H3:H5)</f>
        <v>0.98033333333333328</v>
      </c>
    </row>
    <row r="7" spans="1:8" ht="14.45" customHeight="1" x14ac:dyDescent="0.35">
      <c r="A7" s="16" t="s">
        <v>2</v>
      </c>
      <c r="B7" s="16"/>
      <c r="C7" s="16"/>
      <c r="D7" s="16"/>
      <c r="E7" s="16"/>
      <c r="F7" s="16"/>
      <c r="G7" s="16"/>
      <c r="H7" s="90">
        <f>MAX(H3:H5)</f>
        <v>1.9410000000000001</v>
      </c>
    </row>
    <row r="8" spans="1:8" ht="14.45" customHeight="1" x14ac:dyDescent="0.35">
      <c r="A8" s="16" t="s">
        <v>3</v>
      </c>
      <c r="B8" s="16"/>
      <c r="C8" s="16"/>
      <c r="D8" s="16"/>
      <c r="E8" s="16"/>
      <c r="F8" s="16"/>
      <c r="G8" s="16"/>
      <c r="H8" s="90">
        <f>MIN(H3:H5)</f>
        <v>0</v>
      </c>
    </row>
    <row r="9" spans="1:8" ht="14.45" customHeight="1" x14ac:dyDescent="0.35">
      <c r="A9" s="16" t="s">
        <v>4</v>
      </c>
      <c r="B9" s="16"/>
      <c r="C9" s="16"/>
      <c r="D9" s="16"/>
      <c r="E9" s="16"/>
      <c r="F9" s="16"/>
      <c r="G9" s="16"/>
      <c r="H9" s="91">
        <f>H7-H8</f>
        <v>1.9410000000000001</v>
      </c>
    </row>
  </sheetData>
  <mergeCells count="7">
    <mergeCell ref="A7:G7"/>
    <mergeCell ref="A8:G8"/>
    <mergeCell ref="A9:G9"/>
    <mergeCell ref="A6:D6"/>
    <mergeCell ref="A1:A2"/>
    <mergeCell ref="B1:E1"/>
    <mergeCell ref="F1:H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I1</vt:lpstr>
      <vt:lpstr>C1</vt:lpstr>
      <vt:lpstr>I2</vt:lpstr>
      <vt:lpstr>C2</vt:lpstr>
      <vt:lpstr>I3</vt:lpstr>
      <vt:lpstr>C3</vt:lpstr>
      <vt:lpstr>I4</vt:lpstr>
      <vt:lpstr>C4</vt:lpstr>
      <vt:lpstr>I5</vt:lpstr>
      <vt:lpstr>C5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Cartagena</dc:creator>
  <cp:lastModifiedBy>Usuario</cp:lastModifiedBy>
  <dcterms:created xsi:type="dcterms:W3CDTF">2023-04-11T18:21:37Z</dcterms:created>
  <dcterms:modified xsi:type="dcterms:W3CDTF">2023-09-22T20:14:49Z</dcterms:modified>
</cp:coreProperties>
</file>