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OPPCM\2023\Entregable 4\Versión final\"/>
    </mc:Choice>
  </mc:AlternateContent>
  <bookViews>
    <workbookView xWindow="0" yWindow="0" windowWidth="20490" windowHeight="7155"/>
  </bookViews>
  <sheets>
    <sheet name="Hoja4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H26" i="1"/>
  <c r="H15" i="1"/>
  <c r="G22" i="1"/>
  <c r="G23" i="1"/>
  <c r="G24" i="1"/>
  <c r="G25" i="1"/>
  <c r="F22" i="1"/>
  <c r="F23" i="1"/>
  <c r="F24" i="1"/>
  <c r="F25" i="1"/>
  <c r="G17" i="1"/>
  <c r="G18" i="1"/>
  <c r="G19" i="1"/>
  <c r="F17" i="1"/>
  <c r="F18" i="1"/>
  <c r="F19" i="1"/>
  <c r="G10" i="1"/>
  <c r="G11" i="1"/>
  <c r="G12" i="1"/>
  <c r="G13" i="1"/>
  <c r="G14" i="1"/>
  <c r="F9" i="1"/>
  <c r="F10" i="1"/>
  <c r="F11" i="1"/>
  <c r="F12" i="1"/>
  <c r="F13" i="1"/>
  <c r="F14" i="1"/>
  <c r="E26" i="1"/>
  <c r="E15" i="1"/>
  <c r="E8" i="1"/>
  <c r="F21" i="1"/>
  <c r="H8" i="1"/>
  <c r="G3" i="1"/>
  <c r="G4" i="1"/>
  <c r="G5" i="1"/>
  <c r="G6" i="1"/>
  <c r="G7" i="1"/>
  <c r="F3" i="1"/>
  <c r="F4" i="1"/>
  <c r="F5" i="1"/>
  <c r="F6" i="1"/>
  <c r="F7" i="1"/>
  <c r="F2" i="1"/>
  <c r="E27" i="1" l="1"/>
  <c r="G21" i="1"/>
  <c r="G16" i="1"/>
  <c r="F16" i="1"/>
  <c r="G9" i="1"/>
  <c r="G2" i="1"/>
</calcChain>
</file>

<file path=xl/sharedStrings.xml><?xml version="1.0" encoding="utf-8"?>
<sst xmlns="http://schemas.openxmlformats.org/spreadsheetml/2006/main" count="59" uniqueCount="59">
  <si>
    <t>Nombre Programa / Componente</t>
  </si>
  <si>
    <t>PROMEDIO 
POAI 2020-2022</t>
  </si>
  <si>
    <t>PROMEDIO PRESUPUESTO Ajustado 2020-2022</t>
  </si>
  <si>
    <t>Promedio Ppt ordenado/ Promedio POAI</t>
  </si>
  <si>
    <t>Promedio Ppt ordenado/ Promedio Ppt ajustado</t>
  </si>
  <si>
    <t>PROMEDIO ORDENADO 2020-2022
(Pgos+Facturas)</t>
  </si>
  <si>
    <t xml:space="preserve">Promedio de Ppt ordenado por programa / promedio del  total ordenado para la línea. </t>
  </si>
  <si>
    <t>3.1.1</t>
  </si>
  <si>
    <t>Medellín me cuida: Salud</t>
  </si>
  <si>
    <t>3.1.2</t>
  </si>
  <si>
    <t>Tecnologías en salud, gestión de información y del conocimiento</t>
  </si>
  <si>
    <t>3.1.3</t>
  </si>
  <si>
    <t>Vigilancia en salud</t>
  </si>
  <si>
    <t>3.1.4</t>
  </si>
  <si>
    <t>Salud ambiental</t>
  </si>
  <si>
    <t>3.1.5</t>
  </si>
  <si>
    <t>Infraestructura, equipamientos y acceso a los servicios de salud</t>
  </si>
  <si>
    <t>3.1.6</t>
  </si>
  <si>
    <t>Medellín vive el deporte, la recreación y la actividad física</t>
  </si>
  <si>
    <t>3.1</t>
  </si>
  <si>
    <t>Comunidades, cuerpos y mentes saludables</t>
  </si>
  <si>
    <t>3.2.1</t>
  </si>
  <si>
    <t>Salud pública juvenil</t>
  </si>
  <si>
    <t>3.2.2</t>
  </si>
  <si>
    <t>Juventud que teje vida</t>
  </si>
  <si>
    <t>3.2.3</t>
  </si>
  <si>
    <t>El futuro se parece a nosotros</t>
  </si>
  <si>
    <t>3.2.4</t>
  </si>
  <si>
    <t>Hábitat Joven</t>
  </si>
  <si>
    <t>3.2.5</t>
  </si>
  <si>
    <t>Jóvenes en el Valle del Software</t>
  </si>
  <si>
    <t>3.2.6</t>
  </si>
  <si>
    <t>Incidencia y organización juvenil</t>
  </si>
  <si>
    <t>3.2</t>
  </si>
  <si>
    <t>Juventudes</t>
  </si>
  <si>
    <t>3.3</t>
  </si>
  <si>
    <t>Mujeres</t>
  </si>
  <si>
    <t>3.3.1</t>
  </si>
  <si>
    <t>Condiciones de vida dignas y equitativas para las mujeres</t>
  </si>
  <si>
    <t>3.3.2</t>
  </si>
  <si>
    <t>Liderazgo y empoderamiento femenino</t>
  </si>
  <si>
    <t>3.3.3</t>
  </si>
  <si>
    <t>Seguridad, vida libre de violencias y protección integral para las mujeres</t>
  </si>
  <si>
    <t>3.3.4</t>
  </si>
  <si>
    <t>Autonomía económica para las mujeres y su incorporación en el Valle del software</t>
  </si>
  <si>
    <t>3.4</t>
  </si>
  <si>
    <t>Recuperemos lo Social</t>
  </si>
  <si>
    <t>3.4.1</t>
  </si>
  <si>
    <t>Canasta básica de derechos</t>
  </si>
  <si>
    <t>3.4.2</t>
  </si>
  <si>
    <t>Medellín cuida y reconoce a sus grupos poblacionales</t>
  </si>
  <si>
    <t>3.4.3</t>
  </si>
  <si>
    <t>Medellín me cuida- Gestores Familia</t>
  </si>
  <si>
    <t>3.4.4</t>
  </si>
  <si>
    <t>Tecnología social</t>
  </si>
  <si>
    <t>3.4.5</t>
  </si>
  <si>
    <t>Acciones de fortalecimiento social para el cuidado y la protección</t>
  </si>
  <si>
    <t>COD</t>
  </si>
  <si>
    <t>TOTAL LÍNEA MEDELLÍN ME CUIDA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</si>
</sst>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.00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Montserrat"/>
    </font>
    <font>
      <b/>
      <sz val="10"/>
      <color theme="1"/>
      <name val="Montserrat"/>
    </font>
    <font>
      <sz val="11"/>
      <color theme="1"/>
      <name val="Montserrat"/>
    </font>
    <font>
      <sz val="11"/>
      <color indexed="8"/>
      <name val="Montserrat"/>
    </font>
    <font>
      <b/>
      <sz val="11"/>
      <color theme="1"/>
      <name val="Montserrat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21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4" borderId="1" xfId="2" applyFont="1" applyFill="1" applyBorder="1" applyAlignment="1">
      <alignment horizontal="left" vertical="center" wrapText="1"/>
    </xf>
    <xf numFmtId="164" fontId="5" fillId="4" borderId="1" xfId="0" applyNumberFormat="1" applyFont="1" applyFill="1" applyBorder="1" applyAlignment="1">
      <alignment horizontal="center" vertical="center"/>
    </xf>
    <xf numFmtId="165" fontId="6" fillId="4" borderId="1" xfId="1" applyNumberFormat="1" applyFont="1" applyFill="1" applyBorder="1" applyAlignment="1">
      <alignment horizontal="center" vertical="center"/>
    </xf>
    <xf numFmtId="10" fontId="6" fillId="4" borderId="1" xfId="1" applyNumberFormat="1" applyFont="1" applyFill="1" applyBorder="1" applyAlignment="1">
      <alignment horizontal="center" vertical="center"/>
    </xf>
    <xf numFmtId="10" fontId="5" fillId="4" borderId="1" xfId="1" applyNumberFormat="1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left" vertical="center" wrapText="1"/>
    </xf>
    <xf numFmtId="164" fontId="5" fillId="5" borderId="1" xfId="0" applyNumberFormat="1" applyFont="1" applyFill="1" applyBorder="1" applyAlignment="1">
      <alignment horizontal="center" vertical="center"/>
    </xf>
    <xf numFmtId="165" fontId="6" fillId="5" borderId="1" xfId="1" applyNumberFormat="1" applyFont="1" applyFill="1" applyBorder="1" applyAlignment="1">
      <alignment horizontal="center" vertical="center"/>
    </xf>
    <xf numFmtId="10" fontId="6" fillId="5" borderId="1" xfId="1" applyNumberFormat="1" applyFont="1" applyFill="1" applyBorder="1" applyAlignment="1">
      <alignment horizontal="center" vertical="center"/>
    </xf>
    <xf numFmtId="10" fontId="5" fillId="5" borderId="1" xfId="1" applyNumberFormat="1" applyFont="1" applyFill="1" applyBorder="1" applyAlignment="1">
      <alignment horizontal="center" vertical="center"/>
    </xf>
    <xf numFmtId="9" fontId="5" fillId="0" borderId="0" xfId="1" applyFont="1"/>
    <xf numFmtId="10" fontId="5" fillId="0" borderId="0" xfId="1" applyNumberFormat="1" applyFont="1"/>
    <xf numFmtId="0" fontId="7" fillId="0" borderId="2" xfId="0" applyFont="1" applyBorder="1" applyAlignment="1">
      <alignment horizontal="center"/>
    </xf>
    <xf numFmtId="164" fontId="5" fillId="0" borderId="0" xfId="0" applyNumberFormat="1" applyFont="1"/>
    <xf numFmtId="0" fontId="5" fillId="0" borderId="0" xfId="0" applyFont="1" applyAlignment="1">
      <alignment horizontal="center"/>
    </xf>
    <xf numFmtId="10" fontId="5" fillId="0" borderId="0" xfId="0" applyNumberFormat="1" applyFont="1"/>
    <xf numFmtId="0" fontId="5" fillId="0" borderId="0" xfId="0" applyFont="1" applyAlignment="1">
      <alignment wrapText="1"/>
    </xf>
  </cellXfs>
  <cellStyles count="3">
    <cellStyle name="Normal" xfId="0" builtinId="0"/>
    <cellStyle name="Normal_Inversion2020-2023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topLeftCell="B1" zoomScale="85" workbookViewId="0">
      <selection activeCell="C1" sqref="C1"/>
    </sheetView>
  </sheetViews>
  <sheetFormatPr baseColWidth="10" defaultRowHeight="18" x14ac:dyDescent="0.35"/>
  <cols>
    <col min="1" max="1" width="7.5703125" style="3" customWidth="1"/>
    <col min="2" max="2" width="43.42578125" style="20" customWidth="1"/>
    <col min="3" max="3" width="22" style="3" customWidth="1"/>
    <col min="4" max="4" width="21.7109375" style="3" customWidth="1"/>
    <col min="5" max="5" width="24.7109375" style="3" customWidth="1"/>
    <col min="6" max="6" width="14.85546875" style="18" customWidth="1"/>
    <col min="7" max="8" width="13.28515625" style="3" customWidth="1"/>
    <col min="9" max="16384" width="11.42578125" style="3"/>
  </cols>
  <sheetData>
    <row r="1" spans="1:9" ht="67.900000000000006" customHeight="1" x14ac:dyDescent="0.35">
      <c r="A1" s="1" t="s">
        <v>57</v>
      </c>
      <c r="B1" s="1" t="s">
        <v>0</v>
      </c>
      <c r="C1" s="2" t="s">
        <v>1</v>
      </c>
      <c r="D1" s="2" t="s">
        <v>2</v>
      </c>
      <c r="E1" s="2" t="s">
        <v>5</v>
      </c>
      <c r="F1" s="2" t="s">
        <v>3</v>
      </c>
      <c r="G1" s="2" t="s">
        <v>4</v>
      </c>
      <c r="H1" s="2" t="s">
        <v>6</v>
      </c>
    </row>
    <row r="2" spans="1:9" x14ac:dyDescent="0.35">
      <c r="A2" s="4" t="s">
        <v>7</v>
      </c>
      <c r="B2" s="4" t="s">
        <v>8</v>
      </c>
      <c r="C2" s="5">
        <v>36937286745</v>
      </c>
      <c r="D2" s="5">
        <v>70058868773.333328</v>
      </c>
      <c r="E2" s="5">
        <v>55377458133.333336</v>
      </c>
      <c r="F2" s="6">
        <f>E2/C2</f>
        <v>1.4992291804115656</v>
      </c>
      <c r="G2" s="7">
        <f>E2/D2</f>
        <v>0.79044179706212714</v>
      </c>
      <c r="H2" s="8">
        <v>3.6554131623628125E-2</v>
      </c>
    </row>
    <row r="3" spans="1:9" ht="36" x14ac:dyDescent="0.35">
      <c r="A3" s="4" t="s">
        <v>9</v>
      </c>
      <c r="B3" s="4" t="s">
        <v>10</v>
      </c>
      <c r="C3" s="5">
        <v>4366328228</v>
      </c>
      <c r="D3" s="5">
        <v>4484908811.666667</v>
      </c>
      <c r="E3" s="5">
        <v>3364585413.3333335</v>
      </c>
      <c r="F3" s="6">
        <f t="shared" ref="F3:F7" si="0">E3/C3</f>
        <v>0.77057546699243096</v>
      </c>
      <c r="G3" s="7">
        <f t="shared" ref="G3:G7" si="1">E3/D3</f>
        <v>0.75020152128421924</v>
      </c>
      <c r="H3" s="8">
        <v>2.2209307216991036E-3</v>
      </c>
    </row>
    <row r="4" spans="1:9" x14ac:dyDescent="0.35">
      <c r="A4" s="4" t="s">
        <v>11</v>
      </c>
      <c r="B4" s="4" t="s">
        <v>12</v>
      </c>
      <c r="C4" s="5">
        <v>10643004618.666666</v>
      </c>
      <c r="D4" s="5">
        <v>16859413130.333334</v>
      </c>
      <c r="E4" s="5">
        <v>13968178831.333334</v>
      </c>
      <c r="F4" s="6">
        <f t="shared" si="0"/>
        <v>1.3124281471075072</v>
      </c>
      <c r="G4" s="7">
        <f t="shared" si="1"/>
        <v>0.82850919681195112</v>
      </c>
      <c r="H4" s="8">
        <v>9.2202615424053329E-3</v>
      </c>
    </row>
    <row r="5" spans="1:9" x14ac:dyDescent="0.35">
      <c r="A5" s="4" t="s">
        <v>13</v>
      </c>
      <c r="B5" s="4" t="s">
        <v>14</v>
      </c>
      <c r="C5" s="5">
        <v>6729214066.666667</v>
      </c>
      <c r="D5" s="5">
        <v>9120370455</v>
      </c>
      <c r="E5" s="5">
        <v>7239311076.333333</v>
      </c>
      <c r="F5" s="6">
        <f t="shared" si="0"/>
        <v>1.0758033560254003</v>
      </c>
      <c r="G5" s="7">
        <f t="shared" si="1"/>
        <v>0.79375186699401823</v>
      </c>
      <c r="H5" s="8">
        <v>4.7786001537219519E-3</v>
      </c>
    </row>
    <row r="6" spans="1:9" ht="36" x14ac:dyDescent="0.35">
      <c r="A6" s="4" t="s">
        <v>15</v>
      </c>
      <c r="B6" s="4" t="s">
        <v>16</v>
      </c>
      <c r="C6" s="5">
        <v>744776574766.66663</v>
      </c>
      <c r="D6" s="5">
        <v>998322358583.33337</v>
      </c>
      <c r="E6" s="5">
        <v>969512146222.33337</v>
      </c>
      <c r="F6" s="6">
        <f t="shared" si="0"/>
        <v>1.301748979586361</v>
      </c>
      <c r="G6" s="7">
        <f t="shared" si="1"/>
        <v>0.97114137321147143</v>
      </c>
      <c r="H6" s="8">
        <v>0.63996571526249191</v>
      </c>
    </row>
    <row r="7" spans="1:9" ht="36" x14ac:dyDescent="0.35">
      <c r="A7" s="4" t="s">
        <v>17</v>
      </c>
      <c r="B7" s="4" t="s">
        <v>18</v>
      </c>
      <c r="C7" s="5">
        <v>65214241323.666664</v>
      </c>
      <c r="D7" s="5">
        <v>95496600702.666672</v>
      </c>
      <c r="E7" s="5">
        <v>95496600702.666672</v>
      </c>
      <c r="F7" s="6">
        <f t="shared" si="0"/>
        <v>1.4643519385390802</v>
      </c>
      <c r="G7" s="7">
        <f t="shared" si="1"/>
        <v>1</v>
      </c>
      <c r="H7" s="8">
        <v>6.3036394759930711E-2</v>
      </c>
    </row>
    <row r="8" spans="1:9" ht="36" x14ac:dyDescent="0.35">
      <c r="A8" s="9" t="s">
        <v>19</v>
      </c>
      <c r="B8" s="9" t="s">
        <v>20</v>
      </c>
      <c r="C8" s="10"/>
      <c r="D8" s="10"/>
      <c r="E8" s="10">
        <f>SUM(E2:E7)</f>
        <v>1144958280379.3335</v>
      </c>
      <c r="F8" s="11"/>
      <c r="G8" s="12"/>
      <c r="H8" s="13">
        <f>SUM(H2:H7)</f>
        <v>0.75577603406387717</v>
      </c>
      <c r="I8" s="14"/>
    </row>
    <row r="9" spans="1:9" ht="27.6" customHeight="1" x14ac:dyDescent="0.35">
      <c r="A9" s="4" t="s">
        <v>21</v>
      </c>
      <c r="B9" s="4" t="s">
        <v>22</v>
      </c>
      <c r="C9" s="5">
        <v>869714786</v>
      </c>
      <c r="D9" s="5">
        <v>1745713953</v>
      </c>
      <c r="E9" s="5">
        <v>1323260859.3333333</v>
      </c>
      <c r="F9" s="6">
        <f>E9/C9</f>
        <v>1.5214882863142829</v>
      </c>
      <c r="G9" s="7">
        <f>E9/D9</f>
        <v>0.75800554670443954</v>
      </c>
      <c r="H9" s="8">
        <v>8.7347186481551761E-4</v>
      </c>
    </row>
    <row r="10" spans="1:9" ht="27.6" customHeight="1" x14ac:dyDescent="0.35">
      <c r="A10" s="4" t="s">
        <v>23</v>
      </c>
      <c r="B10" s="4" t="s">
        <v>24</v>
      </c>
      <c r="C10" s="5">
        <v>5207721109.666667</v>
      </c>
      <c r="D10" s="5">
        <v>5182091057</v>
      </c>
      <c r="E10" s="5">
        <v>5052920477.333333</v>
      </c>
      <c r="F10" s="6">
        <f t="shared" ref="F10:F14" si="2">E10/C10</f>
        <v>0.97027478448375626</v>
      </c>
      <c r="G10" s="7">
        <f t="shared" ref="G10:G14" si="3">E10/D10</f>
        <v>0.9750736568991426</v>
      </c>
      <c r="H10" s="8">
        <v>3.3353845849596517E-3</v>
      </c>
    </row>
    <row r="11" spans="1:9" ht="27.6" customHeight="1" x14ac:dyDescent="0.35">
      <c r="A11" s="4" t="s">
        <v>25</v>
      </c>
      <c r="B11" s="4" t="s">
        <v>26</v>
      </c>
      <c r="C11" s="5">
        <v>1848260694.6666667</v>
      </c>
      <c r="D11" s="5">
        <v>2071132788.3333333</v>
      </c>
      <c r="E11" s="5">
        <v>2044551395.3333333</v>
      </c>
      <c r="F11" s="6">
        <f t="shared" si="2"/>
        <v>1.1062029297236489</v>
      </c>
      <c r="G11" s="7">
        <f t="shared" si="3"/>
        <v>0.98716577075611345</v>
      </c>
      <c r="H11" s="8">
        <v>1.3495888640526262E-3</v>
      </c>
    </row>
    <row r="12" spans="1:9" ht="27.6" customHeight="1" x14ac:dyDescent="0.35">
      <c r="A12" s="4" t="s">
        <v>27</v>
      </c>
      <c r="B12" s="4" t="s">
        <v>28</v>
      </c>
      <c r="C12" s="5">
        <v>621046966.66666663</v>
      </c>
      <c r="D12" s="5">
        <v>621428802.66666663</v>
      </c>
      <c r="E12" s="5">
        <v>607128345.66666663</v>
      </c>
      <c r="F12" s="6">
        <f t="shared" si="2"/>
        <v>0.97758845667549887</v>
      </c>
      <c r="G12" s="7">
        <f t="shared" si="3"/>
        <v>0.97698777890784261</v>
      </c>
      <c r="H12" s="8">
        <v>4.0075962689548348E-4</v>
      </c>
    </row>
    <row r="13" spans="1:9" ht="27.6" customHeight="1" x14ac:dyDescent="0.35">
      <c r="A13" s="4" t="s">
        <v>29</v>
      </c>
      <c r="B13" s="4" t="s">
        <v>30</v>
      </c>
      <c r="C13" s="5">
        <v>1489168852.6666667</v>
      </c>
      <c r="D13" s="5">
        <v>1423362353.6666667</v>
      </c>
      <c r="E13" s="5">
        <v>1393013046.6666667</v>
      </c>
      <c r="F13" s="6">
        <f t="shared" si="2"/>
        <v>0.93542988370471691</v>
      </c>
      <c r="G13" s="7">
        <f t="shared" si="3"/>
        <v>0.97867773661301471</v>
      </c>
      <c r="H13" s="8">
        <v>9.1951461800002829E-4</v>
      </c>
    </row>
    <row r="14" spans="1:9" ht="27.6" customHeight="1" x14ac:dyDescent="0.35">
      <c r="A14" s="4" t="s">
        <v>31</v>
      </c>
      <c r="B14" s="4" t="s">
        <v>32</v>
      </c>
      <c r="C14" s="5">
        <v>3864337419.3333335</v>
      </c>
      <c r="D14" s="5">
        <v>5675125489.333333</v>
      </c>
      <c r="E14" s="5">
        <v>4647129434.333333</v>
      </c>
      <c r="F14" s="6">
        <f t="shared" si="2"/>
        <v>1.2025682361699783</v>
      </c>
      <c r="G14" s="7">
        <f t="shared" si="3"/>
        <v>0.81885932620658919</v>
      </c>
      <c r="H14" s="8">
        <v>3.0675257901085621E-3</v>
      </c>
    </row>
    <row r="15" spans="1:9" x14ac:dyDescent="0.35">
      <c r="A15" s="9" t="s">
        <v>33</v>
      </c>
      <c r="B15" s="9" t="s">
        <v>34</v>
      </c>
      <c r="C15" s="10"/>
      <c r="D15" s="10"/>
      <c r="E15" s="10">
        <f>SUM(E9:E14)</f>
        <v>15068003558.666664</v>
      </c>
      <c r="F15" s="11"/>
      <c r="G15" s="12"/>
      <c r="H15" s="13">
        <f>SUM(H9:H14)</f>
        <v>9.946245348831869E-3</v>
      </c>
      <c r="I15" s="15"/>
    </row>
    <row r="16" spans="1:9" ht="36" x14ac:dyDescent="0.35">
      <c r="A16" s="4" t="s">
        <v>37</v>
      </c>
      <c r="B16" s="4" t="s">
        <v>38</v>
      </c>
      <c r="C16" s="5">
        <v>3448965368.3333335</v>
      </c>
      <c r="D16" s="5">
        <v>3337298340.6666665</v>
      </c>
      <c r="E16" s="5">
        <v>3248275769.6666665</v>
      </c>
      <c r="F16" s="6">
        <f>E16/C16</f>
        <v>0.94181165154359103</v>
      </c>
      <c r="G16" s="7">
        <f>E16/D16</f>
        <v>0.97332495872028735</v>
      </c>
      <c r="H16" s="8">
        <v>2.144155835906188E-3</v>
      </c>
    </row>
    <row r="17" spans="1:9" ht="36" x14ac:dyDescent="0.35">
      <c r="A17" s="4" t="s">
        <v>39</v>
      </c>
      <c r="B17" s="4" t="s">
        <v>40</v>
      </c>
      <c r="C17" s="5">
        <v>1103433333.6666667</v>
      </c>
      <c r="D17" s="5">
        <v>1267830660.3333333</v>
      </c>
      <c r="E17" s="5">
        <v>968018303.66666663</v>
      </c>
      <c r="F17" s="6">
        <f t="shared" ref="F17:F19" si="4">E17/C17</f>
        <v>0.87727846724548264</v>
      </c>
      <c r="G17" s="7">
        <f t="shared" ref="G17:G19" si="5">E17/D17</f>
        <v>0.76352334263012611</v>
      </c>
      <c r="H17" s="8">
        <v>6.3897964404785901E-4</v>
      </c>
    </row>
    <row r="18" spans="1:9" ht="36" x14ac:dyDescent="0.35">
      <c r="A18" s="4" t="s">
        <v>41</v>
      </c>
      <c r="B18" s="4" t="s">
        <v>42</v>
      </c>
      <c r="C18" s="5">
        <v>7100154011.333333</v>
      </c>
      <c r="D18" s="5">
        <v>8089313219.666667</v>
      </c>
      <c r="E18" s="5">
        <v>7342780433.333333</v>
      </c>
      <c r="F18" s="6">
        <f t="shared" si="4"/>
        <v>1.0341719942430427</v>
      </c>
      <c r="G18" s="7">
        <f t="shared" si="5"/>
        <v>0.9077137000310026</v>
      </c>
      <c r="H18" s="8">
        <v>4.8468992888264133E-3</v>
      </c>
    </row>
    <row r="19" spans="1:9" ht="54" x14ac:dyDescent="0.35">
      <c r="A19" s="4" t="s">
        <v>43</v>
      </c>
      <c r="B19" s="4" t="s">
        <v>44</v>
      </c>
      <c r="C19" s="5">
        <v>7879333333.333333</v>
      </c>
      <c r="D19" s="5">
        <v>4222714009.6666665</v>
      </c>
      <c r="E19" s="5">
        <v>4063620062.6666665</v>
      </c>
      <c r="F19" s="6">
        <f t="shared" si="4"/>
        <v>0.51573145731449366</v>
      </c>
      <c r="G19" s="7">
        <f t="shared" si="5"/>
        <v>0.96232424297837815</v>
      </c>
      <c r="H19" s="8">
        <v>2.6823568225447566E-3</v>
      </c>
    </row>
    <row r="20" spans="1:9" x14ac:dyDescent="0.35">
      <c r="A20" s="9" t="s">
        <v>35</v>
      </c>
      <c r="B20" s="9" t="s">
        <v>36</v>
      </c>
      <c r="C20" s="10"/>
      <c r="D20" s="10"/>
      <c r="E20" s="10">
        <f>SUM(E16:E19)</f>
        <v>15622694569.333332</v>
      </c>
      <c r="F20" s="11"/>
      <c r="G20" s="12"/>
      <c r="H20" s="13">
        <v>1.0312391591325217E-2</v>
      </c>
      <c r="I20" s="15"/>
    </row>
    <row r="21" spans="1:9" x14ac:dyDescent="0.35">
      <c r="A21" s="4" t="s">
        <v>47</v>
      </c>
      <c r="B21" s="4" t="s">
        <v>48</v>
      </c>
      <c r="C21" s="5">
        <v>162244037897.66666</v>
      </c>
      <c r="D21" s="5">
        <v>195898809682.33334</v>
      </c>
      <c r="E21" s="5">
        <v>145178341883</v>
      </c>
      <c r="F21" s="6">
        <f>E21/C21</f>
        <v>0.89481464936523203</v>
      </c>
      <c r="G21" s="7">
        <f>E21/D21</f>
        <v>0.74108843294361559</v>
      </c>
      <c r="H21" s="8">
        <v>9.5830837979486536E-2</v>
      </c>
    </row>
    <row r="22" spans="1:9" ht="36" x14ac:dyDescent="0.35">
      <c r="A22" s="4" t="s">
        <v>49</v>
      </c>
      <c r="B22" s="4" t="s">
        <v>50</v>
      </c>
      <c r="C22" s="5">
        <v>101700767131.66667</v>
      </c>
      <c r="D22" s="5">
        <v>156531680429.33334</v>
      </c>
      <c r="E22" s="5">
        <v>134518308279</v>
      </c>
      <c r="F22" s="6">
        <f t="shared" ref="F22:F25" si="6">E22/C22</f>
        <v>1.3226872527406424</v>
      </c>
      <c r="G22" s="7">
        <f t="shared" ref="G22:G25" si="7">E22/D22</f>
        <v>0.85936794334568367</v>
      </c>
      <c r="H22" s="8">
        <v>8.8794251530633944E-2</v>
      </c>
    </row>
    <row r="23" spans="1:9" x14ac:dyDescent="0.35">
      <c r="A23" s="4" t="s">
        <v>51</v>
      </c>
      <c r="B23" s="4" t="s">
        <v>52</v>
      </c>
      <c r="C23" s="5">
        <v>23119738447.333332</v>
      </c>
      <c r="D23" s="5">
        <v>27811026715</v>
      </c>
      <c r="E23" s="5">
        <v>26634851339</v>
      </c>
      <c r="F23" s="6">
        <f t="shared" si="6"/>
        <v>1.152039474826849</v>
      </c>
      <c r="G23" s="7">
        <f t="shared" si="7"/>
        <v>0.9577083080012424</v>
      </c>
      <c r="H23" s="8">
        <v>1.7581411181376103E-2</v>
      </c>
    </row>
    <row r="24" spans="1:9" x14ac:dyDescent="0.35">
      <c r="A24" s="4" t="s">
        <v>53</v>
      </c>
      <c r="B24" s="4" t="s">
        <v>54</v>
      </c>
      <c r="C24" s="5">
        <v>7880411572.333333</v>
      </c>
      <c r="D24" s="5">
        <v>29295146507.333332</v>
      </c>
      <c r="E24" s="5">
        <v>27265674466.333332</v>
      </c>
      <c r="F24" s="6">
        <f t="shared" si="6"/>
        <v>3.4599302607566931</v>
      </c>
      <c r="G24" s="7">
        <f t="shared" si="7"/>
        <v>0.93072326706091157</v>
      </c>
      <c r="H24" s="8">
        <v>1.7997811507520566E-2</v>
      </c>
    </row>
    <row r="25" spans="1:9" ht="36" x14ac:dyDescent="0.35">
      <c r="A25" s="4" t="s">
        <v>55</v>
      </c>
      <c r="B25" s="4" t="s">
        <v>56</v>
      </c>
      <c r="C25" s="5">
        <v>8536131913</v>
      </c>
      <c r="D25" s="5">
        <v>6857694927.666667</v>
      </c>
      <c r="E25" s="5">
        <v>5697729393.666667</v>
      </c>
      <c r="F25" s="6">
        <f t="shared" si="6"/>
        <v>0.66748375631231494</v>
      </c>
      <c r="G25" s="7">
        <f t="shared" si="7"/>
        <v>0.83085197778042907</v>
      </c>
      <c r="H25" s="8">
        <v>3.7610167969507969E-3</v>
      </c>
    </row>
    <row r="26" spans="1:9" x14ac:dyDescent="0.35">
      <c r="A26" s="9" t="s">
        <v>45</v>
      </c>
      <c r="B26" s="9" t="s">
        <v>46</v>
      </c>
      <c r="C26" s="10"/>
      <c r="D26" s="10"/>
      <c r="E26" s="10">
        <f>SUM(E21:E25)</f>
        <v>339294905361</v>
      </c>
      <c r="F26" s="11"/>
      <c r="G26" s="12"/>
      <c r="H26" s="13">
        <f>SUM(H21:H25)</f>
        <v>0.22396532899596791</v>
      </c>
      <c r="I26" s="15"/>
    </row>
    <row r="27" spans="1:9" x14ac:dyDescent="0.35">
      <c r="A27" s="16" t="s">
        <v>58</v>
      </c>
      <c r="B27" s="16"/>
      <c r="C27" s="16"/>
      <c r="D27" s="16"/>
      <c r="E27" s="17">
        <f>SUM(E26+E20+E15+E8)</f>
        <v>1514943883868.3335</v>
      </c>
      <c r="H27" s="19"/>
      <c r="I27" s="14"/>
    </row>
  </sheetData>
  <mergeCells count="1">
    <mergeCell ref="A27:D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Cartagena</dc:creator>
  <cp:lastModifiedBy>Usuario</cp:lastModifiedBy>
  <dcterms:created xsi:type="dcterms:W3CDTF">2023-06-08T20:26:47Z</dcterms:created>
  <dcterms:modified xsi:type="dcterms:W3CDTF">2023-08-18T14:01:33Z</dcterms:modified>
</cp:coreProperties>
</file>